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470" tabRatio="258" activeTab="0"/>
  </bookViews>
  <sheets>
    <sheet name="Sheet1" sheetId="1" r:id="rId1"/>
    <sheet name="XLR_NoRangeSheet" sheetId="2" state="veryHidden" r:id="rId2"/>
  </sheets>
  <definedNames>
    <definedName name="adoCustomer_CODE" hidden="1">'XLR_NoRangeSheet'!$B$7</definedName>
    <definedName name="adoCustomer_CONTRACT" hidden="1">'XLR_NoRangeSheet'!$E$7</definedName>
    <definedName name="adoCustomer_CONTRACTEN" hidden="1">'XLR_NoRangeSheet'!$F$7</definedName>
    <definedName name="adoCustomer_LONGNAME" hidden="1">'XLR_NoRangeSheet'!$D$7</definedName>
    <definedName name="adoCustomer_SHORTNAME" hidden="1">'XLR_NoRangeSheet'!$C$7</definedName>
    <definedName name="BrokerageLiabilitiesRange">'Sheet1'!#REF!</definedName>
    <definedName name="ClientCode">'Sheet1'!$E$13</definedName>
    <definedName name="ClientContract">'Sheet1'!$E$11</definedName>
    <definedName name="ClosedConversionRange">'Sheet1'!$A$98:$X$101</definedName>
    <definedName name="ClosedDealConvRange">'Sheet1'!$A$116:$X$120</definedName>
    <definedName name="ClosedTicketsRange">'Sheet1'!$A$70:$X$71</definedName>
    <definedName name="ClosedTicketsRepoRange">'Sheet1'!$A$84:$X$84</definedName>
    <definedName name="MoneyMovePlaneRange">'Sheet1'!$A$24:$X$27</definedName>
    <definedName name="MoneyMovingRange">'Sheet1'!$A$135:$X$173</definedName>
    <definedName name="PortfolioRange">'Sheet1'!$A$31:$X$38</definedName>
    <definedName name="PreviousConversionRange">'Sheet1'!$A$105:$X$108</definedName>
    <definedName name="PreviousDealConvRange">'Sheet1'!#REF!</definedName>
    <definedName name="PreviousTicketsRange">'Sheet1'!$A$75:$X$76</definedName>
    <definedName name="PreviousTicketsRepoRange">'Sheet1'!$A$88:$X$89</definedName>
    <definedName name="ReportDate">'Sheet1'!$G$186</definedName>
    <definedName name="SharesMovingRange">'Sheet1'!$A$124:$X$131</definedName>
    <definedName name="SummaryInfoRange">'Sheet1'!$A$17:$X$19</definedName>
    <definedName name="UnclosedConversionRange">'Sheet1'!$A$93:$X$94</definedName>
    <definedName name="UnclosedDealConvRange">'Sheet1'!$A$112:$X$112</definedName>
    <definedName name="UnclosedTicketsRange">'Sheet1'!$A$42:$X$66</definedName>
    <definedName name="UnclosedTicketsRepoRange">'Sheet1'!$A$80:$X$80</definedName>
    <definedName name="XLR_ERRNAMESTR" hidden="1">'XLR_NoRangeSheet'!$B$5</definedName>
    <definedName name="XLR_VERSION" hidden="1">'XLR_NoRangeSheet'!$A$5</definedName>
    <definedName name="XLRPARAMS_DateBegin" hidden="1">'XLR_NoRangeSheet'!$B$6</definedName>
    <definedName name="XLRPARAMS_DateEnd" hidden="1">'XLR_NoRangeSheet'!$C$6</definedName>
    <definedName name="XLRPARAMS_Position" hidden="1">'XLR_NoRangeSheet'!$F$6</definedName>
    <definedName name="XLRPARAMS_ReportDate" hidden="1">'XLR_NoRangeSheet'!$D$6</definedName>
    <definedName name="XLRPARAMS_Signatory" hidden="1">'XLR_NoRangeSheet'!$E$6</definedName>
    <definedName name="XLRPARAMS_Valuation" hidden="1">'XLR_NoRangeSheet'!$G$6</definedName>
    <definedName name="XLRPARAMS_ValuationPlan" hidden="1">'XLR_NoRangeSheet'!$H$6</definedName>
  </definedNames>
  <calcPr fullCalcOnLoad="1"/>
</workbook>
</file>

<file path=xl/sharedStrings.xml><?xml version="1.0" encoding="utf-8"?>
<sst xmlns="http://schemas.openxmlformats.org/spreadsheetml/2006/main" count="981" uniqueCount="194">
  <si>
    <t>Эмитент</t>
  </si>
  <si>
    <t>Тип ЦБ</t>
  </si>
  <si>
    <t>Код ЦБ</t>
  </si>
  <si>
    <t>Дата</t>
  </si>
  <si>
    <t>Сумма</t>
  </si>
  <si>
    <t>Операция</t>
  </si>
  <si>
    <t>Незавершенные сделки</t>
  </si>
  <si>
    <t>Дата сделки</t>
  </si>
  <si>
    <t>Вид сделки</t>
  </si>
  <si>
    <t>Количество</t>
  </si>
  <si>
    <t>Завершенные сделки</t>
  </si>
  <si>
    <t>Сделки прошлых периодов, завершенные в отчетном</t>
  </si>
  <si>
    <t>Движение ценных бумаг</t>
  </si>
  <si>
    <t>Курс для расчетов</t>
  </si>
  <si>
    <t>Плановый остаток</t>
  </si>
  <si>
    <t>Цена</t>
  </si>
  <si>
    <t>Валюта цены</t>
  </si>
  <si>
    <t>Валюта платежа</t>
  </si>
  <si>
    <t>Номер договора</t>
  </si>
  <si>
    <t>Комментарий</t>
  </si>
  <si>
    <t>Брокер:</t>
  </si>
  <si>
    <t>Клиент:</t>
  </si>
  <si>
    <t>Перерегистрация (план)</t>
  </si>
  <si>
    <t>Оплата (план)</t>
  </si>
  <si>
    <t>Отчетный период:</t>
  </si>
  <si>
    <t>Договор на брокерское обслуживание:</t>
  </si>
  <si>
    <t>Место совершения</t>
  </si>
  <si>
    <t>Отчет сформирован:</t>
  </si>
  <si>
    <t>Время сделки</t>
  </si>
  <si>
    <t>Сводная информация по счету клиента</t>
  </si>
  <si>
    <t>Валюта</t>
  </si>
  <si>
    <t>Портфель ЦБ</t>
  </si>
  <si>
    <t>Код CFI</t>
  </si>
  <si>
    <t>В поставке планово</t>
  </si>
  <si>
    <t>В получении планово</t>
  </si>
  <si>
    <t>Цена закрытия</t>
  </si>
  <si>
    <t>Валюта цены закрытия</t>
  </si>
  <si>
    <t>Место хранения</t>
  </si>
  <si>
    <t>Сумма в валюте цены</t>
  </si>
  <si>
    <t>Сумма в валюте расчетов</t>
  </si>
  <si>
    <t>Валюта расчетов</t>
  </si>
  <si>
    <t>Движение денежных средств</t>
  </si>
  <si>
    <t>Незавершенные сделки РЕПО</t>
  </si>
  <si>
    <t>Номер части сделки РЕПО</t>
  </si>
  <si>
    <t>Завершенные сделки РЕПО</t>
  </si>
  <si>
    <t>Сделки РЕПО прошлых периодов, завершенные в отчетном</t>
  </si>
  <si>
    <t>Курс валюты цены закрытия</t>
  </si>
  <si>
    <t>На начало периода</t>
  </si>
  <si>
    <t>На конец периода</t>
  </si>
  <si>
    <t>Итого:</t>
  </si>
  <si>
    <t>Сальдо расчетов по сделкам</t>
  </si>
  <si>
    <t>Номер заявки</t>
  </si>
  <si>
    <t>ISIN</t>
  </si>
  <si>
    <t>Налоги и Сборы в валюте цены</t>
  </si>
  <si>
    <t>Код FX пары</t>
  </si>
  <si>
    <t>Курс</t>
  </si>
  <si>
    <t>Базовая валюта</t>
  </si>
  <si>
    <t>Незавершенные операции по конвертации (FX сделки)</t>
  </si>
  <si>
    <t>Завершенные операции по конвертации (FX сделки)</t>
  </si>
  <si>
    <t>Операции по конвертации (FX сделки) прошлых периодов, завершенные в отчетном</t>
  </si>
  <si>
    <t>Номер операции</t>
  </si>
  <si>
    <t>НКД</t>
  </si>
  <si>
    <t>Валюта НКД</t>
  </si>
  <si>
    <t>Дата операции</t>
  </si>
  <si>
    <t>Вид операции</t>
  </si>
  <si>
    <t>Сумма операции в базовой валюте</t>
  </si>
  <si>
    <t>Плановая дата исполнения</t>
  </si>
  <si>
    <t>Фактическая дата исполнения</t>
  </si>
  <si>
    <t>Сумма операции в противоположной валюте</t>
  </si>
  <si>
    <t>Противоположная валюта</t>
  </si>
  <si>
    <t>Входящий остаток</t>
  </si>
  <si>
    <t>Курс ЦБ РФ к руб. 
(на начало периода)</t>
  </si>
  <si>
    <t>Сумма RUR
(на начало периода)</t>
  </si>
  <si>
    <t>Движение денег</t>
  </si>
  <si>
    <t>Курс ЦБ РФ к руб.
(на конец периода)</t>
  </si>
  <si>
    <t>Оценка Активов</t>
  </si>
  <si>
    <t>Комиссия брокера</t>
  </si>
  <si>
    <t>Исходящий остаток
(факт)</t>
  </si>
  <si>
    <t>Сумма RUR
(на конец периода план)</t>
  </si>
  <si>
    <t>Исходящий остаток
(план)</t>
  </si>
  <si>
    <t>Сумма RUR
(на конец периода факт)</t>
  </si>
  <si>
    <t>Плановые движения денежных средств по торговым и неторговым операциям</t>
  </si>
  <si>
    <t>Тип операции</t>
  </si>
  <si>
    <t>Валюта Комиссии Брокера</t>
  </si>
  <si>
    <t>Портфель:</t>
  </si>
  <si>
    <t>Лицевой счет:</t>
  </si>
  <si>
    <t>Международный Фондовый Рынок (ФР Global)</t>
  </si>
  <si>
    <t>Отчет по сделкам и операциям с ценными бумагами и иностранными финансовыми инструментами</t>
  </si>
  <si>
    <t>Контрагент</t>
  </si>
  <si>
    <t>Оценка по цене закрытия (факт)</t>
  </si>
  <si>
    <t>Оценка в RUR (факт)</t>
  </si>
  <si>
    <t>Оценка по цене закрытия (план)</t>
  </si>
  <si>
    <t>Оценка в RUR (план)</t>
  </si>
  <si>
    <t>Номер сделки</t>
  </si>
  <si>
    <t>Сумма сделки в базовой валюте</t>
  </si>
  <si>
    <t>Незавершенные сделки по конвертации (в т.ч. Специальные сделки конвертации)</t>
  </si>
  <si>
    <t>Завершенные сделки по конвертации (в т.ч. Специальные сделки конвертации)</t>
  </si>
  <si>
    <t>Сумма сделки в сопряженной валюте</t>
  </si>
  <si>
    <t>Сопряженная валюта</t>
  </si>
  <si>
    <t>Номер части Специальной сделки конвертации</t>
  </si>
  <si>
    <t>4.2, Developer  (build 122-D7)</t>
  </si>
  <si>
    <t>xlrParams</t>
  </si>
  <si>
    <t>/Корсун Е.Я./</t>
  </si>
  <si>
    <t>Начальник управления внутреннего учета</t>
  </si>
  <si>
    <t>adoCustomer</t>
  </si>
  <si>
    <t>39916</t>
  </si>
  <si>
    <t>Кокорев Олег Вячеславович</t>
  </si>
  <si>
    <t>39916 Кокорев Олег Вячеславович</t>
  </si>
  <si>
    <t>39916-БФ от 05.09.2013</t>
  </si>
  <si>
    <t>39916-БФ dated 05.09.2013</t>
  </si>
  <si>
    <t>18:35</t>
  </si>
  <si>
    <t>Продажа</t>
  </si>
  <si>
    <t>JAMES RIVER COAL COMPA</t>
  </si>
  <si>
    <t>US4703552079</t>
  </si>
  <si>
    <t>JRCC</t>
  </si>
  <si>
    <t>АО</t>
  </si>
  <si>
    <t>USD</t>
  </si>
  <si>
    <t>Биржевая-NASDAQ</t>
  </si>
  <si>
    <t>18:42</t>
  </si>
  <si>
    <t>DEX MEDIA  INC. - COMM</t>
  </si>
  <si>
    <t>US25213A1079</t>
  </si>
  <si>
    <t>DXM</t>
  </si>
  <si>
    <t>20:03</t>
  </si>
  <si>
    <t>Покупка</t>
  </si>
  <si>
    <t>20:52</t>
  </si>
  <si>
    <t>NII HOLDINGS  INC. - C</t>
  </si>
  <si>
    <t>US62913F2011</t>
  </si>
  <si>
    <t>NIHD</t>
  </si>
  <si>
    <t>21:27</t>
  </si>
  <si>
    <t>21:45</t>
  </si>
  <si>
    <t>VICAL INCORPORATED - C</t>
  </si>
  <si>
    <t>US9256021042</t>
  </si>
  <si>
    <t>VICL</t>
  </si>
  <si>
    <t>18:36</t>
  </si>
  <si>
    <t>22:37</t>
  </si>
  <si>
    <t>TRANSPORTADORA DE GAS</t>
  </si>
  <si>
    <t>US8938702045</t>
  </si>
  <si>
    <t>TGS</t>
  </si>
  <si>
    <t>ADR</t>
  </si>
  <si>
    <t>Биржевая-NYSE</t>
  </si>
  <si>
    <t>14:42</t>
  </si>
  <si>
    <t>14:45</t>
  </si>
  <si>
    <t>15:43</t>
  </si>
  <si>
    <t>Комиссия Брокера за заключение сделок</t>
  </si>
  <si>
    <t>Конвертация ДС</t>
  </si>
  <si>
    <t>Из USD 65.14 в RUR 2,295.92 по курсу 35.246</t>
  </si>
  <si>
    <t>RUR</t>
  </si>
  <si>
    <t>Конвертация ДС (FX сделка)</t>
  </si>
  <si>
    <t>EUR</t>
  </si>
  <si>
    <t>Перевод между площадками/счетами ДС</t>
  </si>
  <si>
    <t>Расчеты по сделке (ДС)</t>
  </si>
  <si>
    <t>РЕПО (Long внебиржевая)</t>
  </si>
  <si>
    <t>Возмещение_Комиссия Биржи</t>
  </si>
  <si>
    <t>Комиссия биржи за сделки, заключенные на NASDAQ</t>
  </si>
  <si>
    <t>Сбор за ведение счета ДЕПО</t>
  </si>
  <si>
    <t>ESVUFR</t>
  </si>
  <si>
    <t>ESXXXX</t>
  </si>
  <si>
    <t>OCEAN POWER TECHNOLOGI</t>
  </si>
  <si>
    <t>OPTT</t>
  </si>
  <si>
    <t>US6748703088</t>
  </si>
  <si>
    <t>23:24</t>
  </si>
  <si>
    <t>Внебиржевая</t>
  </si>
  <si>
    <t>23:29</t>
  </si>
  <si>
    <t>CLEANTECH SOLUTIONS IN</t>
  </si>
  <si>
    <t>US18451N2045</t>
  </si>
  <si>
    <t>CLNT</t>
  </si>
  <si>
    <t>ОТКРЫТИЕ-OSL</t>
  </si>
  <si>
    <t>RUR/USD</t>
  </si>
  <si>
    <t>EUR/RUR</t>
  </si>
  <si>
    <t>RUR/EUR</t>
  </si>
  <si>
    <t>USD/RUR</t>
  </si>
  <si>
    <t>Неторговые операции и прочие комиссии</t>
  </si>
  <si>
    <t>Торговые операции (в т.ч. Налоги/Сборы и комиссия Брокера за сделки)</t>
  </si>
  <si>
    <t>23:00</t>
  </si>
  <si>
    <t>2</t>
  </si>
  <si>
    <t>1</t>
  </si>
  <si>
    <t>12345 Иванов Иван Иванович</t>
  </si>
  <si>
    <t>12345-ФБ от 15.10.2013</t>
  </si>
  <si>
    <t>*********</t>
  </si>
  <si>
    <t>c 30.04.2014 по 06.05.2014</t>
  </si>
  <si>
    <t>31.04.2014</t>
  </si>
  <si>
    <t>комиссия (Покупка DXM 100.0 шт., заявка №********)</t>
  </si>
  <si>
    <t>*********: OPTT 2 шт. * 75.693627</t>
  </si>
  <si>
    <t>**********: TGS 2 шт. * 67.879141</t>
  </si>
  <si>
    <t>**********: TGS 2 шт. * 67.865</t>
  </si>
  <si>
    <t>************: DXM 100 шт. * 6.0</t>
  </si>
  <si>
    <t>**********: DXM 100 шт. * 6.0</t>
  </si>
  <si>
    <t>комиссия (Продажа DXM 100.0 шт., заявка №**********)</t>
  </si>
  <si>
    <t>**********: DXM 62 шт. * 5.82</t>
  </si>
  <si>
    <t>***********: DXM 38 шт. * 5.82</t>
  </si>
  <si>
    <t>июль, 2014 (Хранение и/или учет иностранных ценных бумаг, в % от оценочной стоимости в месяц)</t>
  </si>
  <si>
    <t>Перевод дс кл 12345 на ММВБ</t>
  </si>
  <si>
    <t>комиссия (Покупка DXM 100.0 шт., заявка №*********)</t>
  </si>
  <si>
    <t>АО «Открытие Брокер»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</si>
</sst>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000"/>
    <numFmt numFmtId="166" formatCode="#,##0.00000000"/>
    <numFmt numFmtId="167" formatCode="#,##0.00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55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/>
      <right/>
      <top/>
      <bottom style="thin"/>
    </border>
    <border>
      <left style="hair"/>
      <right style="hair"/>
      <top/>
      <bottom/>
    </border>
    <border>
      <left/>
      <right style="hair"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left"/>
    </xf>
    <xf numFmtId="164" fontId="2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1" xfId="0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right"/>
    </xf>
    <xf numFmtId="14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49" fontId="5" fillId="33" borderId="12" xfId="0" applyNumberFormat="1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14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2" fillId="0" borderId="14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166" fontId="2" fillId="0" borderId="10" xfId="0" applyNumberFormat="1" applyFont="1" applyBorder="1" applyAlignment="1">
      <alignment horizontal="right"/>
    </xf>
    <xf numFmtId="167" fontId="2" fillId="0" borderId="1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4" fontId="2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14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right"/>
    </xf>
    <xf numFmtId="1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46" fillId="0" borderId="0" xfId="0" applyFont="1" applyAlignment="1">
      <alignment/>
    </xf>
    <xf numFmtId="0" fontId="11" fillId="0" borderId="0" xfId="0" applyNumberFormat="1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 vertical="top"/>
    </xf>
    <xf numFmtId="164" fontId="2" fillId="0" borderId="14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9" fillId="0" borderId="15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14" fontId="2" fillId="0" borderId="14" xfId="0" applyNumberFormat="1" applyFont="1" applyBorder="1" applyAlignment="1">
      <alignment horizontal="left"/>
    </xf>
    <xf numFmtId="14" fontId="2" fillId="0" borderId="16" xfId="0" applyNumberFormat="1" applyFont="1" applyBorder="1" applyAlignment="1">
      <alignment horizontal="left"/>
    </xf>
    <xf numFmtId="14" fontId="2" fillId="0" borderId="15" xfId="0" applyNumberFormat="1" applyFont="1" applyBorder="1" applyAlignment="1">
      <alignment horizontal="left"/>
    </xf>
    <xf numFmtId="4" fontId="2" fillId="0" borderId="14" xfId="0" applyNumberFormat="1" applyFont="1" applyBorder="1" applyAlignment="1">
      <alignment horizontal="left" wrapText="1"/>
    </xf>
    <xf numFmtId="4" fontId="2" fillId="0" borderId="16" xfId="0" applyNumberFormat="1" applyFont="1" applyBorder="1" applyAlignment="1">
      <alignment horizontal="left" wrapText="1"/>
    </xf>
    <xf numFmtId="4" fontId="2" fillId="0" borderId="15" xfId="0" applyNumberFormat="1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5" fillId="33" borderId="14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0" xfId="0" applyFont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2" fillId="0" borderId="14" xfId="0" applyNumberFormat="1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6"/>
  <sheetViews>
    <sheetView showGridLines="0" tabSelected="1" zoomScale="130" zoomScaleNormal="130" zoomScalePageLayoutView="0" workbookViewId="0" topLeftCell="B1">
      <selection activeCell="C179" sqref="C179"/>
    </sheetView>
  </sheetViews>
  <sheetFormatPr defaultColWidth="9.140625" defaultRowHeight="12.75"/>
  <cols>
    <col min="1" max="1" width="1.57421875" style="0" customWidth="1"/>
    <col min="2" max="2" width="18.140625" style="0" customWidth="1"/>
    <col min="3" max="3" width="17.28125" style="0" customWidth="1"/>
    <col min="4" max="4" width="16.140625" style="0" customWidth="1"/>
    <col min="5" max="5" width="15.57421875" style="0" customWidth="1"/>
    <col min="6" max="6" width="18.57421875" style="0" customWidth="1"/>
    <col min="7" max="7" width="17.57421875" style="0" bestFit="1" customWidth="1"/>
    <col min="8" max="8" width="15.57421875" style="0" customWidth="1"/>
    <col min="9" max="9" width="15.8515625" style="0" customWidth="1"/>
    <col min="10" max="10" width="14.57421875" style="0" customWidth="1"/>
    <col min="11" max="11" width="17.8515625" style="0" customWidth="1"/>
    <col min="12" max="12" width="15.00390625" style="0" customWidth="1"/>
    <col min="13" max="13" width="14.7109375" style="0" bestFit="1" customWidth="1"/>
    <col min="14" max="15" width="15.140625" style="0" bestFit="1" customWidth="1"/>
    <col min="16" max="16" width="20.00390625" style="0" customWidth="1"/>
    <col min="17" max="17" width="21.7109375" style="0" customWidth="1"/>
    <col min="18" max="18" width="20.28125" style="0" customWidth="1"/>
    <col min="19" max="19" width="21.8515625" style="0" customWidth="1"/>
    <col min="20" max="20" width="15.140625" style="0" customWidth="1"/>
    <col min="21" max="23" width="18.7109375" style="0" customWidth="1"/>
  </cols>
  <sheetData>
    <row r="1" ht="12.75">
      <c r="Q1" s="44"/>
    </row>
    <row r="2" ht="12.75">
      <c r="Q2" s="44"/>
    </row>
    <row r="3" ht="12.75">
      <c r="Q3" s="44"/>
    </row>
    <row r="6" spans="2:13" ht="12.75">
      <c r="B6" s="93" t="s">
        <v>193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</row>
    <row r="7" spans="2:13" ht="12.75">
      <c r="B7" s="93" t="s">
        <v>87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</row>
    <row r="8" spans="2:13" ht="18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4:13" ht="15.75">
      <c r="D9" s="18" t="s">
        <v>24</v>
      </c>
      <c r="E9" s="14" t="s">
        <v>179</v>
      </c>
      <c r="F9" s="16"/>
      <c r="G9" s="16"/>
      <c r="H9" s="16"/>
      <c r="I9" s="16"/>
      <c r="J9" s="16"/>
      <c r="K9" s="16"/>
      <c r="L9" s="16"/>
      <c r="M9" s="16"/>
    </row>
    <row r="10" spans="4:13" ht="15.75">
      <c r="D10" s="18" t="s">
        <v>21</v>
      </c>
      <c r="E10" s="14" t="s">
        <v>176</v>
      </c>
      <c r="F10" s="13"/>
      <c r="G10" s="13"/>
      <c r="H10" s="13"/>
      <c r="I10" s="13"/>
      <c r="J10" s="13"/>
      <c r="K10" s="13"/>
      <c r="L10" s="13"/>
      <c r="M10" s="13"/>
    </row>
    <row r="11" spans="4:9" ht="12.75">
      <c r="D11" s="18" t="s">
        <v>25</v>
      </c>
      <c r="E11" s="14" t="s">
        <v>177</v>
      </c>
      <c r="F11" s="14"/>
      <c r="G11" s="14"/>
      <c r="H11" s="14"/>
      <c r="I11" s="14"/>
    </row>
    <row r="12" spans="4:9" ht="12.75">
      <c r="D12" s="18" t="s">
        <v>84</v>
      </c>
      <c r="E12" s="14" t="s">
        <v>86</v>
      </c>
      <c r="F12" s="14"/>
      <c r="G12" s="14"/>
      <c r="H12" s="14"/>
      <c r="I12" s="14"/>
    </row>
    <row r="13" spans="4:9" ht="12.75">
      <c r="D13" s="18" t="s">
        <v>85</v>
      </c>
      <c r="E13" s="14">
        <v>12345</v>
      </c>
      <c r="F13" s="14"/>
      <c r="G13" s="14"/>
      <c r="H13" s="14"/>
      <c r="I13" s="14"/>
    </row>
    <row r="14" spans="4:9" ht="12.75">
      <c r="D14" s="18"/>
      <c r="E14" s="14"/>
      <c r="F14" s="14"/>
      <c r="G14" s="14"/>
      <c r="H14" s="14"/>
      <c r="I14" s="14"/>
    </row>
    <row r="15" spans="2:5" ht="12.75">
      <c r="B15" s="24" t="s">
        <v>29</v>
      </c>
      <c r="D15" s="19"/>
      <c r="E15" s="14"/>
    </row>
    <row r="16" spans="2:11" ht="33.75">
      <c r="B16" s="65" t="s">
        <v>30</v>
      </c>
      <c r="C16" s="65" t="s">
        <v>70</v>
      </c>
      <c r="D16" s="25" t="s">
        <v>71</v>
      </c>
      <c r="E16" s="25" t="s">
        <v>72</v>
      </c>
      <c r="F16" s="65" t="s">
        <v>73</v>
      </c>
      <c r="G16" s="25" t="s">
        <v>77</v>
      </c>
      <c r="H16" s="25" t="s">
        <v>79</v>
      </c>
      <c r="I16" s="25" t="s">
        <v>74</v>
      </c>
      <c r="J16" s="25" t="s">
        <v>80</v>
      </c>
      <c r="K16" s="25" t="s">
        <v>78</v>
      </c>
    </row>
    <row r="17" spans="2:11" ht="12.75">
      <c r="B17" s="45" t="s">
        <v>148</v>
      </c>
      <c r="C17" s="43">
        <v>0.62</v>
      </c>
      <c r="D17" s="66">
        <v>47.2238</v>
      </c>
      <c r="E17" s="43">
        <v>29.28</v>
      </c>
      <c r="F17" s="43">
        <v>-0.02</v>
      </c>
      <c r="G17" s="43">
        <v>0.6</v>
      </c>
      <c r="H17" s="43">
        <v>0.6</v>
      </c>
      <c r="I17" s="66">
        <v>47.2159</v>
      </c>
      <c r="J17" s="6">
        <v>28.33</v>
      </c>
      <c r="K17" s="6">
        <v>28.33</v>
      </c>
    </row>
    <row r="18" spans="2:11" ht="12.75">
      <c r="B18" s="45" t="s">
        <v>146</v>
      </c>
      <c r="C18" s="43">
        <v>0</v>
      </c>
      <c r="D18" s="66">
        <v>1</v>
      </c>
      <c r="E18" s="43">
        <v>0</v>
      </c>
      <c r="F18" s="43">
        <v>151.49</v>
      </c>
      <c r="G18" s="43">
        <v>151.49</v>
      </c>
      <c r="H18" s="43">
        <v>-200.13</v>
      </c>
      <c r="I18" s="66">
        <v>1</v>
      </c>
      <c r="J18" s="6">
        <v>151.49</v>
      </c>
      <c r="K18" s="6">
        <v>-200.13</v>
      </c>
    </row>
    <row r="19" spans="2:11" ht="12.75">
      <c r="B19" s="45" t="s">
        <v>116</v>
      </c>
      <c r="C19" s="43">
        <v>665.77</v>
      </c>
      <c r="D19" s="66">
        <v>34.5633</v>
      </c>
      <c r="E19" s="43">
        <v>23011.21</v>
      </c>
      <c r="F19" s="43">
        <v>-660.47</v>
      </c>
      <c r="G19" s="43">
        <v>5.3</v>
      </c>
      <c r="H19" s="43">
        <v>1996.76</v>
      </c>
      <c r="I19" s="66">
        <v>34.9592</v>
      </c>
      <c r="J19" s="6">
        <v>185.28</v>
      </c>
      <c r="K19" s="6">
        <v>69805.13</v>
      </c>
    </row>
    <row r="20" spans="2:11" ht="12.75">
      <c r="B20" s="97" t="s">
        <v>75</v>
      </c>
      <c r="C20" s="98"/>
      <c r="D20" s="98"/>
      <c r="E20" s="98"/>
      <c r="F20" s="98"/>
      <c r="G20" s="98"/>
      <c r="H20" s="99"/>
      <c r="I20" s="68"/>
      <c r="J20" s="67">
        <f>XLRPARAMS_Valuation</f>
        <v>553314.07</v>
      </c>
      <c r="K20" s="67">
        <f>XLRPARAMS_ValuationPlan</f>
        <v>493285.7</v>
      </c>
    </row>
    <row r="21" spans="2:10" ht="12.75">
      <c r="B21" s="69"/>
      <c r="C21" s="69"/>
      <c r="D21" s="69"/>
      <c r="E21" s="69"/>
      <c r="F21" s="69"/>
      <c r="G21" s="69"/>
      <c r="H21" s="69"/>
      <c r="I21" s="69"/>
      <c r="J21" s="70"/>
    </row>
    <row r="22" spans="2:10" ht="12.75">
      <c r="B22" s="24" t="s">
        <v>81</v>
      </c>
      <c r="D22" s="19"/>
      <c r="E22" s="69"/>
      <c r="F22" s="69"/>
      <c r="G22" s="69"/>
      <c r="H22" s="69"/>
      <c r="I22" s="69"/>
      <c r="J22" s="70"/>
    </row>
    <row r="23" spans="2:13" ht="12.75">
      <c r="B23" s="100" t="s">
        <v>82</v>
      </c>
      <c r="C23" s="101"/>
      <c r="D23" s="101"/>
      <c r="E23" s="102"/>
      <c r="F23" s="65" t="s">
        <v>30</v>
      </c>
      <c r="G23" s="25" t="s">
        <v>4</v>
      </c>
      <c r="H23" s="69"/>
      <c r="I23" s="69"/>
      <c r="J23" s="69"/>
      <c r="K23" s="69"/>
      <c r="L23" s="69"/>
      <c r="M23" s="70"/>
    </row>
    <row r="24" spans="2:13" ht="12.75">
      <c r="B24" s="103" t="s">
        <v>171</v>
      </c>
      <c r="C24" s="104"/>
      <c r="D24" s="105"/>
      <c r="E24" s="106"/>
      <c r="F24" s="45" t="s">
        <v>146</v>
      </c>
      <c r="G24" s="6">
        <v>-200.13</v>
      </c>
      <c r="H24" s="69"/>
      <c r="I24" s="69"/>
      <c r="J24" s="69"/>
      <c r="K24" s="69"/>
      <c r="L24" s="69"/>
      <c r="M24" s="70"/>
    </row>
    <row r="25" spans="2:13" ht="12.75">
      <c r="B25" s="103" t="s">
        <v>172</v>
      </c>
      <c r="C25" s="104"/>
      <c r="D25" s="105"/>
      <c r="E25" s="106"/>
      <c r="F25" s="45" t="s">
        <v>146</v>
      </c>
      <c r="G25" s="6">
        <v>-151.49</v>
      </c>
      <c r="H25" s="69"/>
      <c r="I25" s="69"/>
      <c r="J25" s="69"/>
      <c r="K25" s="69"/>
      <c r="L25" s="69"/>
      <c r="M25" s="70"/>
    </row>
    <row r="26" spans="2:13" ht="12.75">
      <c r="B26" s="103" t="s">
        <v>171</v>
      </c>
      <c r="C26" s="104"/>
      <c r="D26" s="105"/>
      <c r="E26" s="106"/>
      <c r="F26" s="45" t="s">
        <v>116</v>
      </c>
      <c r="G26" s="6">
        <v>5.63</v>
      </c>
      <c r="H26" s="69"/>
      <c r="I26" s="69"/>
      <c r="J26" s="69"/>
      <c r="K26" s="69"/>
      <c r="L26" s="69"/>
      <c r="M26" s="70"/>
    </row>
    <row r="27" spans="2:13" ht="12.75">
      <c r="B27" s="103" t="s">
        <v>172</v>
      </c>
      <c r="C27" s="104"/>
      <c r="D27" s="105"/>
      <c r="E27" s="106"/>
      <c r="F27" s="45" t="s">
        <v>116</v>
      </c>
      <c r="G27" s="6">
        <v>1985.83</v>
      </c>
      <c r="H27" s="69"/>
      <c r="I27" s="69"/>
      <c r="J27" s="69"/>
      <c r="K27" s="69"/>
      <c r="L27" s="69"/>
      <c r="M27" s="70"/>
    </row>
    <row r="28" ht="12.75">
      <c r="B28" s="24"/>
    </row>
    <row r="29" ht="12.75">
      <c r="B29" s="24" t="s">
        <v>31</v>
      </c>
    </row>
    <row r="30" spans="2:22" ht="22.5">
      <c r="B30" s="25" t="s">
        <v>0</v>
      </c>
      <c r="C30" s="27" t="s">
        <v>32</v>
      </c>
      <c r="D30" s="25" t="s">
        <v>52</v>
      </c>
      <c r="E30" s="25" t="s">
        <v>2</v>
      </c>
      <c r="F30" s="25" t="s">
        <v>1</v>
      </c>
      <c r="G30" s="25" t="s">
        <v>47</v>
      </c>
      <c r="H30" s="28" t="s">
        <v>50</v>
      </c>
      <c r="I30" s="28" t="s">
        <v>48</v>
      </c>
      <c r="J30" s="25" t="s">
        <v>33</v>
      </c>
      <c r="K30" s="25" t="s">
        <v>34</v>
      </c>
      <c r="L30" s="25" t="s">
        <v>14</v>
      </c>
      <c r="M30" s="28" t="s">
        <v>35</v>
      </c>
      <c r="N30" s="26" t="s">
        <v>36</v>
      </c>
      <c r="O30" s="26" t="s">
        <v>61</v>
      </c>
      <c r="P30" s="26" t="s">
        <v>62</v>
      </c>
      <c r="Q30" s="26" t="s">
        <v>89</v>
      </c>
      <c r="R30" s="26" t="s">
        <v>91</v>
      </c>
      <c r="S30" s="26" t="s">
        <v>46</v>
      </c>
      <c r="T30" s="26" t="s">
        <v>90</v>
      </c>
      <c r="U30" s="26" t="s">
        <v>92</v>
      </c>
      <c r="V30" s="26" t="s">
        <v>37</v>
      </c>
    </row>
    <row r="31" spans="2:22" ht="12.75">
      <c r="B31" s="4" t="s">
        <v>163</v>
      </c>
      <c r="C31" s="5" t="s">
        <v>155</v>
      </c>
      <c r="D31" s="5" t="s">
        <v>164</v>
      </c>
      <c r="E31" s="5" t="s">
        <v>165</v>
      </c>
      <c r="F31" s="5" t="s">
        <v>115</v>
      </c>
      <c r="G31" s="50">
        <v>395</v>
      </c>
      <c r="H31" s="50">
        <v>0</v>
      </c>
      <c r="I31" s="50">
        <v>395</v>
      </c>
      <c r="J31" s="50">
        <v>0</v>
      </c>
      <c r="K31" s="50">
        <v>0</v>
      </c>
      <c r="L31" s="50">
        <v>395</v>
      </c>
      <c r="M31" s="51">
        <v>5.105</v>
      </c>
      <c r="N31" s="8" t="s">
        <v>116</v>
      </c>
      <c r="O31" s="64">
        <v>0</v>
      </c>
      <c r="P31" s="8" t="s">
        <v>116</v>
      </c>
      <c r="Q31" s="6">
        <v>2016.48</v>
      </c>
      <c r="R31" s="6">
        <v>2016.48</v>
      </c>
      <c r="S31" s="11">
        <v>34.9592</v>
      </c>
      <c r="T31" s="6">
        <v>70494.53</v>
      </c>
      <c r="U31" s="6">
        <v>70494.53</v>
      </c>
      <c r="V31" s="42" t="s">
        <v>166</v>
      </c>
    </row>
    <row r="32" spans="2:22" ht="12.75">
      <c r="B32" s="4" t="s">
        <v>119</v>
      </c>
      <c r="C32" s="5" t="s">
        <v>155</v>
      </c>
      <c r="D32" s="5" t="s">
        <v>120</v>
      </c>
      <c r="E32" s="5" t="s">
        <v>121</v>
      </c>
      <c r="F32" s="5" t="s">
        <v>115</v>
      </c>
      <c r="G32" s="50">
        <v>0</v>
      </c>
      <c r="H32" s="50">
        <v>100</v>
      </c>
      <c r="I32" s="50">
        <v>100</v>
      </c>
      <c r="J32" s="50">
        <v>100</v>
      </c>
      <c r="K32" s="50">
        <v>400</v>
      </c>
      <c r="L32" s="50">
        <v>400</v>
      </c>
      <c r="M32" s="51"/>
      <c r="N32" s="8" t="s">
        <v>116</v>
      </c>
      <c r="O32" s="64"/>
      <c r="P32" s="8" t="s">
        <v>116</v>
      </c>
      <c r="Q32" s="6"/>
      <c r="R32" s="6"/>
      <c r="S32" s="11">
        <v>34.9592</v>
      </c>
      <c r="T32" s="6"/>
      <c r="U32" s="6"/>
      <c r="V32" s="42" t="s">
        <v>166</v>
      </c>
    </row>
    <row r="33" spans="2:22" ht="12.75">
      <c r="B33" s="4" t="s">
        <v>112</v>
      </c>
      <c r="C33" s="5" t="s">
        <v>155</v>
      </c>
      <c r="D33" s="5" t="s">
        <v>113</v>
      </c>
      <c r="E33" s="5" t="s">
        <v>114</v>
      </c>
      <c r="F33" s="5" t="s">
        <v>115</v>
      </c>
      <c r="G33" s="50">
        <v>1000</v>
      </c>
      <c r="H33" s="50">
        <v>0</v>
      </c>
      <c r="I33" s="50">
        <v>1000</v>
      </c>
      <c r="J33" s="50">
        <v>1000</v>
      </c>
      <c r="K33" s="50">
        <v>0</v>
      </c>
      <c r="L33" s="50">
        <v>0</v>
      </c>
      <c r="M33" s="51">
        <v>0.7655</v>
      </c>
      <c r="N33" s="8" t="s">
        <v>116</v>
      </c>
      <c r="O33" s="64">
        <v>0</v>
      </c>
      <c r="P33" s="8" t="s">
        <v>116</v>
      </c>
      <c r="Q33" s="6">
        <v>765.5</v>
      </c>
      <c r="R33" s="6">
        <v>0</v>
      </c>
      <c r="S33" s="11">
        <v>34.9592</v>
      </c>
      <c r="T33" s="6">
        <v>26761.27</v>
      </c>
      <c r="U33" s="6">
        <v>0</v>
      </c>
      <c r="V33" s="42" t="s">
        <v>166</v>
      </c>
    </row>
    <row r="34" spans="2:22" ht="12.75">
      <c r="B34" s="4" t="s">
        <v>125</v>
      </c>
      <c r="C34" s="5" t="s">
        <v>155</v>
      </c>
      <c r="D34" s="5" t="s">
        <v>126</v>
      </c>
      <c r="E34" s="5" t="s">
        <v>127</v>
      </c>
      <c r="F34" s="5" t="s">
        <v>115</v>
      </c>
      <c r="G34" s="50">
        <v>1500</v>
      </c>
      <c r="H34" s="50">
        <v>0</v>
      </c>
      <c r="I34" s="50">
        <v>1500</v>
      </c>
      <c r="J34" s="50">
        <v>1500</v>
      </c>
      <c r="K34" s="50">
        <v>600</v>
      </c>
      <c r="L34" s="50">
        <v>600</v>
      </c>
      <c r="M34" s="51">
        <v>3.17</v>
      </c>
      <c r="N34" s="8" t="s">
        <v>116</v>
      </c>
      <c r="O34" s="64">
        <v>0</v>
      </c>
      <c r="P34" s="8" t="s">
        <v>116</v>
      </c>
      <c r="Q34" s="6">
        <v>4755</v>
      </c>
      <c r="R34" s="6">
        <v>1902</v>
      </c>
      <c r="S34" s="11">
        <v>34.9592</v>
      </c>
      <c r="T34" s="6">
        <v>166231</v>
      </c>
      <c r="U34" s="6">
        <v>66492.4</v>
      </c>
      <c r="V34" s="42" t="s">
        <v>166</v>
      </c>
    </row>
    <row r="35" spans="2:22" ht="12.75">
      <c r="B35" s="4" t="s">
        <v>157</v>
      </c>
      <c r="C35" s="5" t="s">
        <v>155</v>
      </c>
      <c r="D35" s="5" t="s">
        <v>159</v>
      </c>
      <c r="E35" s="5" t="s">
        <v>158</v>
      </c>
      <c r="F35" s="5" t="s">
        <v>115</v>
      </c>
      <c r="G35" s="50">
        <v>2000</v>
      </c>
      <c r="H35" s="50">
        <v>0</v>
      </c>
      <c r="I35" s="50">
        <v>2000</v>
      </c>
      <c r="J35" s="50">
        <v>0</v>
      </c>
      <c r="K35" s="50">
        <v>0</v>
      </c>
      <c r="L35" s="50">
        <v>2000</v>
      </c>
      <c r="M35" s="51">
        <v>2.21</v>
      </c>
      <c r="N35" s="8" t="s">
        <v>116</v>
      </c>
      <c r="O35" s="64">
        <v>0</v>
      </c>
      <c r="P35" s="8" t="s">
        <v>116</v>
      </c>
      <c r="Q35" s="6">
        <v>4420</v>
      </c>
      <c r="R35" s="6">
        <v>4420</v>
      </c>
      <c r="S35" s="11">
        <v>34.9592</v>
      </c>
      <c r="T35" s="6">
        <v>154519.66</v>
      </c>
      <c r="U35" s="6">
        <v>154519.66</v>
      </c>
      <c r="V35" s="42" t="s">
        <v>166</v>
      </c>
    </row>
    <row r="36" spans="2:22" ht="12.75">
      <c r="B36" s="4" t="s">
        <v>135</v>
      </c>
      <c r="C36" s="5" t="s">
        <v>156</v>
      </c>
      <c r="D36" s="5" t="s">
        <v>136</v>
      </c>
      <c r="E36" s="5" t="s">
        <v>137</v>
      </c>
      <c r="F36" s="5" t="s">
        <v>138</v>
      </c>
      <c r="G36" s="50">
        <v>1000</v>
      </c>
      <c r="H36" s="50">
        <v>0</v>
      </c>
      <c r="I36" s="50">
        <v>1000</v>
      </c>
      <c r="J36" s="50">
        <v>1000</v>
      </c>
      <c r="K36" s="50">
        <v>0</v>
      </c>
      <c r="L36" s="50">
        <v>0</v>
      </c>
      <c r="M36" s="51">
        <v>1.97</v>
      </c>
      <c r="N36" s="8" t="s">
        <v>116</v>
      </c>
      <c r="O36" s="64">
        <v>0</v>
      </c>
      <c r="P36" s="8" t="s">
        <v>116</v>
      </c>
      <c r="Q36" s="6">
        <v>1970</v>
      </c>
      <c r="R36" s="6">
        <v>0</v>
      </c>
      <c r="S36" s="11">
        <v>34.9592</v>
      </c>
      <c r="T36" s="6">
        <v>68869.62</v>
      </c>
      <c r="U36" s="6">
        <v>0</v>
      </c>
      <c r="V36" s="42" t="s">
        <v>166</v>
      </c>
    </row>
    <row r="37" spans="2:22" ht="12.75">
      <c r="B37" s="4" t="s">
        <v>130</v>
      </c>
      <c r="C37" s="5" t="s">
        <v>155</v>
      </c>
      <c r="D37" s="5" t="s">
        <v>131</v>
      </c>
      <c r="E37" s="5" t="s">
        <v>132</v>
      </c>
      <c r="F37" s="5" t="s">
        <v>115</v>
      </c>
      <c r="G37" s="50">
        <v>1500</v>
      </c>
      <c r="H37" s="50">
        <v>0</v>
      </c>
      <c r="I37" s="50">
        <v>1500</v>
      </c>
      <c r="J37" s="50">
        <v>0</v>
      </c>
      <c r="K37" s="50">
        <v>1500</v>
      </c>
      <c r="L37" s="50">
        <v>3000</v>
      </c>
      <c r="M37" s="51">
        <v>1.26</v>
      </c>
      <c r="N37" s="8" t="s">
        <v>116</v>
      </c>
      <c r="O37" s="64">
        <v>0</v>
      </c>
      <c r="P37" s="8" t="s">
        <v>116</v>
      </c>
      <c r="Q37" s="6">
        <v>1890</v>
      </c>
      <c r="R37" s="6">
        <v>3780</v>
      </c>
      <c r="S37" s="11">
        <v>34.9592</v>
      </c>
      <c r="T37" s="6">
        <v>66072.89</v>
      </c>
      <c r="U37" s="6">
        <v>132145.78</v>
      </c>
      <c r="V37" s="42" t="s">
        <v>166</v>
      </c>
    </row>
    <row r="38" spans="2:21" ht="12.75">
      <c r="B38" s="31"/>
      <c r="C38" s="32"/>
      <c r="D38" s="32"/>
      <c r="E38" s="32"/>
      <c r="F38" s="33"/>
      <c r="G38" s="33"/>
      <c r="H38" s="33"/>
      <c r="I38" s="33"/>
      <c r="J38" s="33"/>
      <c r="K38" s="33"/>
      <c r="S38" s="46" t="s">
        <v>49</v>
      </c>
      <c r="T38" s="47">
        <f>SUM($T$31:$T$37)</f>
        <v>552948.97</v>
      </c>
      <c r="U38" s="47">
        <f>SUM($U$31:$U$37)</f>
        <v>423652.37</v>
      </c>
    </row>
    <row r="39" ht="15.75">
      <c r="B39" s="1"/>
    </row>
    <row r="40" ht="12.75">
      <c r="B40" s="24" t="s">
        <v>6</v>
      </c>
    </row>
    <row r="41" spans="2:23" ht="22.5">
      <c r="B41" s="25" t="s">
        <v>7</v>
      </c>
      <c r="C41" s="25" t="s">
        <v>28</v>
      </c>
      <c r="D41" s="25" t="s">
        <v>51</v>
      </c>
      <c r="E41" s="25" t="s">
        <v>18</v>
      </c>
      <c r="F41" s="25" t="s">
        <v>8</v>
      </c>
      <c r="G41" s="25" t="s">
        <v>0</v>
      </c>
      <c r="H41" s="25" t="s">
        <v>52</v>
      </c>
      <c r="I41" s="25" t="s">
        <v>2</v>
      </c>
      <c r="J41" s="25" t="s">
        <v>1</v>
      </c>
      <c r="K41" s="25" t="s">
        <v>9</v>
      </c>
      <c r="L41" s="25" t="s">
        <v>16</v>
      </c>
      <c r="M41" s="25" t="s">
        <v>15</v>
      </c>
      <c r="N41" s="25" t="s">
        <v>61</v>
      </c>
      <c r="O41" s="25" t="s">
        <v>38</v>
      </c>
      <c r="P41" s="25" t="s">
        <v>53</v>
      </c>
      <c r="Q41" s="25" t="s">
        <v>17</v>
      </c>
      <c r="R41" s="25" t="s">
        <v>22</v>
      </c>
      <c r="S41" s="25" t="s">
        <v>23</v>
      </c>
      <c r="T41" s="28" t="s">
        <v>76</v>
      </c>
      <c r="U41" s="28" t="s">
        <v>26</v>
      </c>
      <c r="V41" s="28" t="s">
        <v>19</v>
      </c>
      <c r="W41" s="28" t="s">
        <v>88</v>
      </c>
    </row>
    <row r="42" spans="2:23" ht="12.75">
      <c r="B42" s="29">
        <v>41763</v>
      </c>
      <c r="C42" s="8" t="s">
        <v>110</v>
      </c>
      <c r="D42" s="8" t="s">
        <v>178</v>
      </c>
      <c r="E42" s="8" t="s">
        <v>178</v>
      </c>
      <c r="F42" s="9" t="s">
        <v>111</v>
      </c>
      <c r="G42" s="10" t="s">
        <v>112</v>
      </c>
      <c r="H42" s="9" t="s">
        <v>113</v>
      </c>
      <c r="I42" s="9" t="s">
        <v>114</v>
      </c>
      <c r="J42" s="9" t="s">
        <v>115</v>
      </c>
      <c r="K42" s="50">
        <v>-500</v>
      </c>
      <c r="L42" s="9" t="s">
        <v>116</v>
      </c>
      <c r="M42" s="51">
        <v>0.71</v>
      </c>
      <c r="N42" s="51">
        <v>0</v>
      </c>
      <c r="O42" s="6">
        <v>355</v>
      </c>
      <c r="P42" s="6">
        <v>0.02</v>
      </c>
      <c r="Q42" s="9" t="s">
        <v>116</v>
      </c>
      <c r="R42" s="7">
        <v>41766</v>
      </c>
      <c r="S42" s="7">
        <v>41766</v>
      </c>
      <c r="T42" s="6">
        <v>12</v>
      </c>
      <c r="U42" s="29" t="s">
        <v>117</v>
      </c>
      <c r="V42" s="30"/>
      <c r="W42" s="30"/>
    </row>
    <row r="43" spans="2:23" ht="12.75">
      <c r="B43" s="29">
        <v>41763</v>
      </c>
      <c r="C43" s="8" t="s">
        <v>110</v>
      </c>
      <c r="D43" s="8" t="s">
        <v>178</v>
      </c>
      <c r="E43" s="8" t="s">
        <v>178</v>
      </c>
      <c r="F43" s="9" t="s">
        <v>111</v>
      </c>
      <c r="G43" s="10" t="s">
        <v>112</v>
      </c>
      <c r="H43" s="9" t="s">
        <v>113</v>
      </c>
      <c r="I43" s="9" t="s">
        <v>114</v>
      </c>
      <c r="J43" s="9" t="s">
        <v>115</v>
      </c>
      <c r="K43" s="50">
        <v>-300</v>
      </c>
      <c r="L43" s="9" t="s">
        <v>116</v>
      </c>
      <c r="M43" s="51">
        <v>0.71</v>
      </c>
      <c r="N43" s="51">
        <v>0</v>
      </c>
      <c r="O43" s="6">
        <v>213</v>
      </c>
      <c r="P43" s="6"/>
      <c r="Q43" s="9" t="s">
        <v>116</v>
      </c>
      <c r="R43" s="7">
        <v>41766</v>
      </c>
      <c r="S43" s="7">
        <v>41766</v>
      </c>
      <c r="T43" s="6"/>
      <c r="U43" s="29" t="s">
        <v>117</v>
      </c>
      <c r="V43" s="30"/>
      <c r="W43" s="30"/>
    </row>
    <row r="44" spans="2:23" ht="12.75">
      <c r="B44" s="29">
        <v>41763</v>
      </c>
      <c r="C44" s="8" t="s">
        <v>110</v>
      </c>
      <c r="D44" s="8" t="s">
        <v>178</v>
      </c>
      <c r="E44" s="8" t="s">
        <v>178</v>
      </c>
      <c r="F44" s="9" t="s">
        <v>111</v>
      </c>
      <c r="G44" s="10" t="s">
        <v>112</v>
      </c>
      <c r="H44" s="9" t="s">
        <v>113</v>
      </c>
      <c r="I44" s="9" t="s">
        <v>114</v>
      </c>
      <c r="J44" s="9" t="s">
        <v>115</v>
      </c>
      <c r="K44" s="50">
        <v>-100</v>
      </c>
      <c r="L44" s="9" t="s">
        <v>116</v>
      </c>
      <c r="M44" s="51">
        <v>0.71</v>
      </c>
      <c r="N44" s="51">
        <v>0</v>
      </c>
      <c r="O44" s="6">
        <v>71</v>
      </c>
      <c r="P44" s="6"/>
      <c r="Q44" s="9" t="s">
        <v>116</v>
      </c>
      <c r="R44" s="7">
        <v>41766</v>
      </c>
      <c r="S44" s="7">
        <v>41766</v>
      </c>
      <c r="T44" s="6"/>
      <c r="U44" s="29" t="s">
        <v>117</v>
      </c>
      <c r="V44" s="30"/>
      <c r="W44" s="30"/>
    </row>
    <row r="45" spans="2:23" ht="12.75">
      <c r="B45" s="29">
        <v>41763</v>
      </c>
      <c r="C45" s="8" t="s">
        <v>110</v>
      </c>
      <c r="D45" s="8" t="s">
        <v>178</v>
      </c>
      <c r="E45" s="8" t="s">
        <v>178</v>
      </c>
      <c r="F45" s="9" t="s">
        <v>111</v>
      </c>
      <c r="G45" s="10" t="s">
        <v>112</v>
      </c>
      <c r="H45" s="9" t="s">
        <v>113</v>
      </c>
      <c r="I45" s="9" t="s">
        <v>114</v>
      </c>
      <c r="J45" s="9" t="s">
        <v>115</v>
      </c>
      <c r="K45" s="50">
        <v>-100</v>
      </c>
      <c r="L45" s="9" t="s">
        <v>116</v>
      </c>
      <c r="M45" s="51">
        <v>0.71</v>
      </c>
      <c r="N45" s="51">
        <v>0</v>
      </c>
      <c r="O45" s="6">
        <v>71</v>
      </c>
      <c r="P45" s="6"/>
      <c r="Q45" s="9" t="s">
        <v>116</v>
      </c>
      <c r="R45" s="7">
        <v>41766</v>
      </c>
      <c r="S45" s="7">
        <v>41766</v>
      </c>
      <c r="T45" s="6"/>
      <c r="U45" s="29" t="s">
        <v>117</v>
      </c>
      <c r="V45" s="30"/>
      <c r="W45" s="30"/>
    </row>
    <row r="46" spans="2:23" ht="12.75">
      <c r="B46" s="29">
        <v>41763</v>
      </c>
      <c r="C46" s="8" t="s">
        <v>118</v>
      </c>
      <c r="D46" s="8" t="s">
        <v>178</v>
      </c>
      <c r="E46" s="8" t="s">
        <v>178</v>
      </c>
      <c r="F46" s="9" t="s">
        <v>111</v>
      </c>
      <c r="G46" s="10" t="s">
        <v>119</v>
      </c>
      <c r="H46" s="9" t="s">
        <v>120</v>
      </c>
      <c r="I46" s="9" t="s">
        <v>121</v>
      </c>
      <c r="J46" s="9" t="s">
        <v>115</v>
      </c>
      <c r="K46" s="50">
        <v>-18</v>
      </c>
      <c r="L46" s="9" t="s">
        <v>116</v>
      </c>
      <c r="M46" s="51">
        <v>6.05</v>
      </c>
      <c r="N46" s="51">
        <v>0</v>
      </c>
      <c r="O46" s="6">
        <v>108.9</v>
      </c>
      <c r="P46" s="6"/>
      <c r="Q46" s="9" t="s">
        <v>116</v>
      </c>
      <c r="R46" s="7">
        <v>41766</v>
      </c>
      <c r="S46" s="7">
        <v>41766</v>
      </c>
      <c r="T46" s="6">
        <v>3.5</v>
      </c>
      <c r="U46" s="29" t="s">
        <v>117</v>
      </c>
      <c r="V46" s="30"/>
      <c r="W46" s="30"/>
    </row>
    <row r="47" spans="2:23" ht="12.75">
      <c r="B47" s="29">
        <v>41763</v>
      </c>
      <c r="C47" s="8" t="s">
        <v>118</v>
      </c>
      <c r="D47" s="8" t="s">
        <v>178</v>
      </c>
      <c r="E47" s="8" t="s">
        <v>178</v>
      </c>
      <c r="F47" s="9" t="s">
        <v>111</v>
      </c>
      <c r="G47" s="10" t="s">
        <v>119</v>
      </c>
      <c r="H47" s="9" t="s">
        <v>120</v>
      </c>
      <c r="I47" s="9" t="s">
        <v>121</v>
      </c>
      <c r="J47" s="9" t="s">
        <v>115</v>
      </c>
      <c r="K47" s="50">
        <v>-82</v>
      </c>
      <c r="L47" s="9" t="s">
        <v>116</v>
      </c>
      <c r="M47" s="51">
        <v>6.05</v>
      </c>
      <c r="N47" s="51">
        <v>0</v>
      </c>
      <c r="O47" s="6">
        <v>496.1</v>
      </c>
      <c r="P47" s="6">
        <v>0.02</v>
      </c>
      <c r="Q47" s="9" t="s">
        <v>116</v>
      </c>
      <c r="R47" s="7">
        <v>41766</v>
      </c>
      <c r="S47" s="7">
        <v>41766</v>
      </c>
      <c r="T47" s="6"/>
      <c r="U47" s="29" t="s">
        <v>117</v>
      </c>
      <c r="V47" s="30"/>
      <c r="W47" s="30"/>
    </row>
    <row r="48" spans="2:23" ht="12.75">
      <c r="B48" s="29">
        <v>41763</v>
      </c>
      <c r="C48" s="8" t="s">
        <v>122</v>
      </c>
      <c r="D48" s="8" t="s">
        <v>178</v>
      </c>
      <c r="E48" s="8" t="s">
        <v>178</v>
      </c>
      <c r="F48" s="9" t="s">
        <v>123</v>
      </c>
      <c r="G48" s="10" t="s">
        <v>119</v>
      </c>
      <c r="H48" s="9" t="s">
        <v>120</v>
      </c>
      <c r="I48" s="9" t="s">
        <v>121</v>
      </c>
      <c r="J48" s="9" t="s">
        <v>115</v>
      </c>
      <c r="K48" s="50">
        <v>100</v>
      </c>
      <c r="L48" s="9" t="s">
        <v>116</v>
      </c>
      <c r="M48" s="51">
        <v>6.26</v>
      </c>
      <c r="N48" s="51">
        <v>0</v>
      </c>
      <c r="O48" s="6">
        <v>-626</v>
      </c>
      <c r="P48" s="6"/>
      <c r="Q48" s="9" t="s">
        <v>116</v>
      </c>
      <c r="R48" s="7">
        <v>41766</v>
      </c>
      <c r="S48" s="7">
        <v>41766</v>
      </c>
      <c r="T48" s="6">
        <v>3.5</v>
      </c>
      <c r="U48" s="29" t="s">
        <v>117</v>
      </c>
      <c r="V48" s="30"/>
      <c r="W48" s="30"/>
    </row>
    <row r="49" spans="2:23" ht="12.75">
      <c r="B49" s="29">
        <v>41763</v>
      </c>
      <c r="C49" s="8" t="s">
        <v>122</v>
      </c>
      <c r="D49" s="8" t="s">
        <v>178</v>
      </c>
      <c r="E49" s="8" t="s">
        <v>178</v>
      </c>
      <c r="F49" s="9" t="s">
        <v>123</v>
      </c>
      <c r="G49" s="10" t="s">
        <v>119</v>
      </c>
      <c r="H49" s="9" t="s">
        <v>120</v>
      </c>
      <c r="I49" s="9" t="s">
        <v>121</v>
      </c>
      <c r="J49" s="9" t="s">
        <v>115</v>
      </c>
      <c r="K49" s="50">
        <v>100</v>
      </c>
      <c r="L49" s="9" t="s">
        <v>116</v>
      </c>
      <c r="M49" s="51">
        <v>6.27</v>
      </c>
      <c r="N49" s="51">
        <v>0</v>
      </c>
      <c r="O49" s="6">
        <v>-627</v>
      </c>
      <c r="P49" s="6"/>
      <c r="Q49" s="9" t="s">
        <v>116</v>
      </c>
      <c r="R49" s="7">
        <v>41766</v>
      </c>
      <c r="S49" s="7">
        <v>41766</v>
      </c>
      <c r="T49" s="6"/>
      <c r="U49" s="29" t="s">
        <v>117</v>
      </c>
      <c r="V49" s="30"/>
      <c r="W49" s="30"/>
    </row>
    <row r="50" spans="2:23" ht="12.75">
      <c r="B50" s="29">
        <v>41763</v>
      </c>
      <c r="C50" s="8" t="s">
        <v>124</v>
      </c>
      <c r="D50" s="8" t="s">
        <v>178</v>
      </c>
      <c r="E50" s="8" t="s">
        <v>178</v>
      </c>
      <c r="F50" s="9" t="s">
        <v>111</v>
      </c>
      <c r="G50" s="10" t="s">
        <v>125</v>
      </c>
      <c r="H50" s="9" t="s">
        <v>126</v>
      </c>
      <c r="I50" s="9" t="s">
        <v>127</v>
      </c>
      <c r="J50" s="9" t="s">
        <v>115</v>
      </c>
      <c r="K50" s="50">
        <v>-150</v>
      </c>
      <c r="L50" s="9" t="s">
        <v>116</v>
      </c>
      <c r="M50" s="51">
        <v>3.38</v>
      </c>
      <c r="N50" s="51">
        <v>0</v>
      </c>
      <c r="O50" s="6">
        <v>507</v>
      </c>
      <c r="P50" s="6"/>
      <c r="Q50" s="9" t="s">
        <v>116</v>
      </c>
      <c r="R50" s="7">
        <v>41766</v>
      </c>
      <c r="S50" s="7">
        <v>41766</v>
      </c>
      <c r="T50" s="6">
        <v>18</v>
      </c>
      <c r="U50" s="29" t="s">
        <v>117</v>
      </c>
      <c r="V50" s="30"/>
      <c r="W50" s="30"/>
    </row>
    <row r="51" spans="2:23" ht="12.75">
      <c r="B51" s="29">
        <v>41763</v>
      </c>
      <c r="C51" s="8" t="s">
        <v>124</v>
      </c>
      <c r="D51" s="8" t="s">
        <v>178</v>
      </c>
      <c r="E51" s="8" t="s">
        <v>178</v>
      </c>
      <c r="F51" s="9" t="s">
        <v>111</v>
      </c>
      <c r="G51" s="10" t="s">
        <v>125</v>
      </c>
      <c r="H51" s="9" t="s">
        <v>126</v>
      </c>
      <c r="I51" s="9" t="s">
        <v>127</v>
      </c>
      <c r="J51" s="9" t="s">
        <v>115</v>
      </c>
      <c r="K51" s="50">
        <v>-1350</v>
      </c>
      <c r="L51" s="9" t="s">
        <v>116</v>
      </c>
      <c r="M51" s="51">
        <v>3.38</v>
      </c>
      <c r="N51" s="51">
        <v>0</v>
      </c>
      <c r="O51" s="6">
        <v>4563</v>
      </c>
      <c r="P51" s="6">
        <v>0.09</v>
      </c>
      <c r="Q51" s="9" t="s">
        <v>116</v>
      </c>
      <c r="R51" s="7">
        <v>41766</v>
      </c>
      <c r="S51" s="7">
        <v>41766</v>
      </c>
      <c r="T51" s="6"/>
      <c r="U51" s="29" t="s">
        <v>117</v>
      </c>
      <c r="V51" s="30"/>
      <c r="W51" s="30"/>
    </row>
    <row r="52" spans="2:23" ht="12.75">
      <c r="B52" s="29">
        <v>41763</v>
      </c>
      <c r="C52" s="8" t="s">
        <v>128</v>
      </c>
      <c r="D52" s="8" t="s">
        <v>178</v>
      </c>
      <c r="E52" s="8" t="s">
        <v>178</v>
      </c>
      <c r="F52" s="9" t="s">
        <v>123</v>
      </c>
      <c r="G52" s="10" t="s">
        <v>119</v>
      </c>
      <c r="H52" s="9" t="s">
        <v>120</v>
      </c>
      <c r="I52" s="9" t="s">
        <v>121</v>
      </c>
      <c r="J52" s="9" t="s">
        <v>115</v>
      </c>
      <c r="K52" s="50">
        <v>200</v>
      </c>
      <c r="L52" s="9" t="s">
        <v>116</v>
      </c>
      <c r="M52" s="51">
        <v>6.25</v>
      </c>
      <c r="N52" s="51">
        <v>0</v>
      </c>
      <c r="O52" s="6">
        <v>-1250</v>
      </c>
      <c r="P52" s="6"/>
      <c r="Q52" s="9" t="s">
        <v>116</v>
      </c>
      <c r="R52" s="7">
        <v>41766</v>
      </c>
      <c r="S52" s="7">
        <v>41766</v>
      </c>
      <c r="T52" s="6">
        <v>3.5</v>
      </c>
      <c r="U52" s="29" t="s">
        <v>117</v>
      </c>
      <c r="V52" s="30"/>
      <c r="W52" s="30"/>
    </row>
    <row r="53" spans="2:23" ht="12.75">
      <c r="B53" s="29">
        <v>41763</v>
      </c>
      <c r="C53" s="8" t="s">
        <v>129</v>
      </c>
      <c r="D53" s="8" t="s">
        <v>178</v>
      </c>
      <c r="E53" s="8" t="s">
        <v>178</v>
      </c>
      <c r="F53" s="9" t="s">
        <v>123</v>
      </c>
      <c r="G53" s="10" t="s">
        <v>130</v>
      </c>
      <c r="H53" s="9" t="s">
        <v>131</v>
      </c>
      <c r="I53" s="9" t="s">
        <v>132</v>
      </c>
      <c r="J53" s="9" t="s">
        <v>115</v>
      </c>
      <c r="K53" s="50">
        <v>400</v>
      </c>
      <c r="L53" s="9" t="s">
        <v>116</v>
      </c>
      <c r="M53" s="51">
        <v>1.26</v>
      </c>
      <c r="N53" s="51">
        <v>0</v>
      </c>
      <c r="O53" s="6">
        <v>-504</v>
      </c>
      <c r="P53" s="6"/>
      <c r="Q53" s="9" t="s">
        <v>116</v>
      </c>
      <c r="R53" s="7">
        <v>41766</v>
      </c>
      <c r="S53" s="7">
        <v>41766</v>
      </c>
      <c r="T53" s="6">
        <v>18</v>
      </c>
      <c r="U53" s="29" t="s">
        <v>117</v>
      </c>
      <c r="V53" s="30"/>
      <c r="W53" s="30"/>
    </row>
    <row r="54" spans="2:23" ht="12.75">
      <c r="B54" s="29">
        <v>41763</v>
      </c>
      <c r="C54" s="8" t="s">
        <v>129</v>
      </c>
      <c r="D54" s="8" t="s">
        <v>178</v>
      </c>
      <c r="E54" s="8" t="s">
        <v>178</v>
      </c>
      <c r="F54" s="9" t="s">
        <v>123</v>
      </c>
      <c r="G54" s="10" t="s">
        <v>130</v>
      </c>
      <c r="H54" s="9" t="s">
        <v>131</v>
      </c>
      <c r="I54" s="9" t="s">
        <v>132</v>
      </c>
      <c r="J54" s="9" t="s">
        <v>115</v>
      </c>
      <c r="K54" s="50">
        <v>100</v>
      </c>
      <c r="L54" s="9" t="s">
        <v>116</v>
      </c>
      <c r="M54" s="51">
        <v>1.26</v>
      </c>
      <c r="N54" s="51">
        <v>0</v>
      </c>
      <c r="O54" s="6">
        <v>-126</v>
      </c>
      <c r="P54" s="6"/>
      <c r="Q54" s="9" t="s">
        <v>116</v>
      </c>
      <c r="R54" s="7">
        <v>41766</v>
      </c>
      <c r="S54" s="7">
        <v>41766</v>
      </c>
      <c r="T54" s="6"/>
      <c r="U54" s="29" t="s">
        <v>117</v>
      </c>
      <c r="V54" s="30"/>
      <c r="W54" s="30"/>
    </row>
    <row r="55" spans="2:23" ht="12.75">
      <c r="B55" s="29">
        <v>41763</v>
      </c>
      <c r="C55" s="8" t="s">
        <v>129</v>
      </c>
      <c r="D55" s="8" t="s">
        <v>178</v>
      </c>
      <c r="E55" s="8" t="s">
        <v>178</v>
      </c>
      <c r="F55" s="9" t="s">
        <v>123</v>
      </c>
      <c r="G55" s="10" t="s">
        <v>130</v>
      </c>
      <c r="H55" s="9" t="s">
        <v>131</v>
      </c>
      <c r="I55" s="9" t="s">
        <v>132</v>
      </c>
      <c r="J55" s="9" t="s">
        <v>115</v>
      </c>
      <c r="K55" s="50">
        <v>100</v>
      </c>
      <c r="L55" s="9" t="s">
        <v>116</v>
      </c>
      <c r="M55" s="51">
        <v>1.26</v>
      </c>
      <c r="N55" s="51">
        <v>0</v>
      </c>
      <c r="O55" s="6">
        <v>-126</v>
      </c>
      <c r="P55" s="6"/>
      <c r="Q55" s="9" t="s">
        <v>116</v>
      </c>
      <c r="R55" s="7">
        <v>41766</v>
      </c>
      <c r="S55" s="7">
        <v>41766</v>
      </c>
      <c r="T55" s="6"/>
      <c r="U55" s="29" t="s">
        <v>117</v>
      </c>
      <c r="V55" s="30"/>
      <c r="W55" s="30"/>
    </row>
    <row r="56" spans="2:23" ht="12.75">
      <c r="B56" s="29">
        <v>41763</v>
      </c>
      <c r="C56" s="8" t="s">
        <v>129</v>
      </c>
      <c r="D56" s="8" t="s">
        <v>178</v>
      </c>
      <c r="E56" s="8" t="s">
        <v>178</v>
      </c>
      <c r="F56" s="9" t="s">
        <v>123</v>
      </c>
      <c r="G56" s="10" t="s">
        <v>130</v>
      </c>
      <c r="H56" s="9" t="s">
        <v>131</v>
      </c>
      <c r="I56" s="9" t="s">
        <v>132</v>
      </c>
      <c r="J56" s="9" t="s">
        <v>115</v>
      </c>
      <c r="K56" s="50">
        <v>100</v>
      </c>
      <c r="L56" s="9" t="s">
        <v>116</v>
      </c>
      <c r="M56" s="51">
        <v>1.26</v>
      </c>
      <c r="N56" s="51">
        <v>0</v>
      </c>
      <c r="O56" s="6">
        <v>-126</v>
      </c>
      <c r="P56" s="6"/>
      <c r="Q56" s="9" t="s">
        <v>116</v>
      </c>
      <c r="R56" s="7">
        <v>41766</v>
      </c>
      <c r="S56" s="7">
        <v>41766</v>
      </c>
      <c r="T56" s="6"/>
      <c r="U56" s="29" t="s">
        <v>117</v>
      </c>
      <c r="V56" s="30"/>
      <c r="W56" s="30"/>
    </row>
    <row r="57" spans="2:23" ht="12.75">
      <c r="B57" s="29">
        <v>41763</v>
      </c>
      <c r="C57" s="8" t="s">
        <v>129</v>
      </c>
      <c r="D57" s="8" t="s">
        <v>178</v>
      </c>
      <c r="E57" s="8" t="s">
        <v>178</v>
      </c>
      <c r="F57" s="9" t="s">
        <v>123</v>
      </c>
      <c r="G57" s="10" t="s">
        <v>130</v>
      </c>
      <c r="H57" s="9" t="s">
        <v>131</v>
      </c>
      <c r="I57" s="9" t="s">
        <v>132</v>
      </c>
      <c r="J57" s="9" t="s">
        <v>115</v>
      </c>
      <c r="K57" s="50">
        <v>400</v>
      </c>
      <c r="L57" s="9" t="s">
        <v>116</v>
      </c>
      <c r="M57" s="51">
        <v>1.26</v>
      </c>
      <c r="N57" s="51">
        <v>0</v>
      </c>
      <c r="O57" s="6">
        <v>-504</v>
      </c>
      <c r="P57" s="6"/>
      <c r="Q57" s="9" t="s">
        <v>116</v>
      </c>
      <c r="R57" s="7">
        <v>41766</v>
      </c>
      <c r="S57" s="7">
        <v>41766</v>
      </c>
      <c r="T57" s="6"/>
      <c r="U57" s="29" t="s">
        <v>117</v>
      </c>
      <c r="V57" s="30"/>
      <c r="W57" s="30"/>
    </row>
    <row r="58" spans="2:23" ht="12.75">
      <c r="B58" s="29">
        <v>41763</v>
      </c>
      <c r="C58" s="8" t="s">
        <v>129</v>
      </c>
      <c r="D58" s="8" t="s">
        <v>178</v>
      </c>
      <c r="E58" s="8" t="s">
        <v>178</v>
      </c>
      <c r="F58" s="9" t="s">
        <v>123</v>
      </c>
      <c r="G58" s="10" t="s">
        <v>130</v>
      </c>
      <c r="H58" s="9" t="s">
        <v>131</v>
      </c>
      <c r="I58" s="9" t="s">
        <v>132</v>
      </c>
      <c r="J58" s="9" t="s">
        <v>115</v>
      </c>
      <c r="K58" s="50">
        <v>100</v>
      </c>
      <c r="L58" s="9" t="s">
        <v>116</v>
      </c>
      <c r="M58" s="51">
        <v>1.26</v>
      </c>
      <c r="N58" s="51">
        <v>0</v>
      </c>
      <c r="O58" s="6">
        <v>-126</v>
      </c>
      <c r="P58" s="6"/>
      <c r="Q58" s="9" t="s">
        <v>116</v>
      </c>
      <c r="R58" s="7">
        <v>41766</v>
      </c>
      <c r="S58" s="7">
        <v>41766</v>
      </c>
      <c r="T58" s="6"/>
      <c r="U58" s="29" t="s">
        <v>117</v>
      </c>
      <c r="V58" s="30"/>
      <c r="W58" s="30"/>
    </row>
    <row r="59" spans="2:23" ht="12.75">
      <c r="B59" s="29">
        <v>41763</v>
      </c>
      <c r="C59" s="8" t="s">
        <v>129</v>
      </c>
      <c r="D59" s="8" t="s">
        <v>178</v>
      </c>
      <c r="E59" s="8" t="s">
        <v>178</v>
      </c>
      <c r="F59" s="9" t="s">
        <v>123</v>
      </c>
      <c r="G59" s="10" t="s">
        <v>130</v>
      </c>
      <c r="H59" s="9" t="s">
        <v>131</v>
      </c>
      <c r="I59" s="9" t="s">
        <v>132</v>
      </c>
      <c r="J59" s="9" t="s">
        <v>115</v>
      </c>
      <c r="K59" s="50">
        <v>100</v>
      </c>
      <c r="L59" s="9" t="s">
        <v>116</v>
      </c>
      <c r="M59" s="51">
        <v>1.26</v>
      </c>
      <c r="N59" s="51">
        <v>0</v>
      </c>
      <c r="O59" s="6">
        <v>-126</v>
      </c>
      <c r="P59" s="6"/>
      <c r="Q59" s="9" t="s">
        <v>116</v>
      </c>
      <c r="R59" s="7">
        <v>41766</v>
      </c>
      <c r="S59" s="7">
        <v>41766</v>
      </c>
      <c r="T59" s="6"/>
      <c r="U59" s="29" t="s">
        <v>117</v>
      </c>
      <c r="V59" s="30"/>
      <c r="W59" s="30"/>
    </row>
    <row r="60" spans="2:23" ht="12.75">
      <c r="B60" s="29">
        <v>41763</v>
      </c>
      <c r="C60" s="8" t="s">
        <v>129</v>
      </c>
      <c r="D60" s="8" t="s">
        <v>178</v>
      </c>
      <c r="E60" s="8" t="s">
        <v>178</v>
      </c>
      <c r="F60" s="9" t="s">
        <v>123</v>
      </c>
      <c r="G60" s="10" t="s">
        <v>130</v>
      </c>
      <c r="H60" s="9" t="s">
        <v>131</v>
      </c>
      <c r="I60" s="9" t="s">
        <v>132</v>
      </c>
      <c r="J60" s="9" t="s">
        <v>115</v>
      </c>
      <c r="K60" s="50">
        <v>200</v>
      </c>
      <c r="L60" s="9" t="s">
        <v>116</v>
      </c>
      <c r="M60" s="51">
        <v>1.26</v>
      </c>
      <c r="N60" s="51">
        <v>0</v>
      </c>
      <c r="O60" s="6">
        <v>-252</v>
      </c>
      <c r="P60" s="6"/>
      <c r="Q60" s="9" t="s">
        <v>116</v>
      </c>
      <c r="R60" s="7">
        <v>41766</v>
      </c>
      <c r="S60" s="7">
        <v>41766</v>
      </c>
      <c r="T60" s="6"/>
      <c r="U60" s="29" t="s">
        <v>117</v>
      </c>
      <c r="V60" s="30"/>
      <c r="W60" s="30"/>
    </row>
    <row r="61" spans="2:23" ht="12.75">
      <c r="B61" s="29">
        <v>41764</v>
      </c>
      <c r="C61" s="8" t="s">
        <v>133</v>
      </c>
      <c r="D61" s="8" t="s">
        <v>178</v>
      </c>
      <c r="E61" s="8" t="s">
        <v>178</v>
      </c>
      <c r="F61" s="9" t="s">
        <v>123</v>
      </c>
      <c r="G61" s="10" t="s">
        <v>125</v>
      </c>
      <c r="H61" s="9" t="s">
        <v>126</v>
      </c>
      <c r="I61" s="9" t="s">
        <v>127</v>
      </c>
      <c r="J61" s="9" t="s">
        <v>115</v>
      </c>
      <c r="K61" s="50">
        <v>500</v>
      </c>
      <c r="L61" s="9" t="s">
        <v>116</v>
      </c>
      <c r="M61" s="51">
        <v>3.21</v>
      </c>
      <c r="N61" s="51">
        <v>0</v>
      </c>
      <c r="O61" s="6">
        <v>-1605</v>
      </c>
      <c r="P61" s="6"/>
      <c r="Q61" s="9" t="s">
        <v>116</v>
      </c>
      <c r="R61" s="7">
        <v>41769</v>
      </c>
      <c r="S61" s="7">
        <v>41769</v>
      </c>
      <c r="T61" s="6">
        <v>6</v>
      </c>
      <c r="U61" s="29" t="s">
        <v>117</v>
      </c>
      <c r="V61" s="30"/>
      <c r="W61" s="30"/>
    </row>
    <row r="62" spans="2:23" ht="12.75">
      <c r="B62" s="29">
        <v>41764</v>
      </c>
      <c r="C62" s="8" t="s">
        <v>134</v>
      </c>
      <c r="D62" s="8" t="s">
        <v>178</v>
      </c>
      <c r="E62" s="8" t="s">
        <v>178</v>
      </c>
      <c r="F62" s="9" t="s">
        <v>123</v>
      </c>
      <c r="G62" s="10" t="s">
        <v>125</v>
      </c>
      <c r="H62" s="9" t="s">
        <v>126</v>
      </c>
      <c r="I62" s="9" t="s">
        <v>127</v>
      </c>
      <c r="J62" s="9" t="s">
        <v>115</v>
      </c>
      <c r="K62" s="50">
        <v>100</v>
      </c>
      <c r="L62" s="9" t="s">
        <v>116</v>
      </c>
      <c r="M62" s="51">
        <v>3.12</v>
      </c>
      <c r="N62" s="51">
        <v>0</v>
      </c>
      <c r="O62" s="6">
        <v>-312</v>
      </c>
      <c r="P62" s="6"/>
      <c r="Q62" s="9" t="s">
        <v>116</v>
      </c>
      <c r="R62" s="7">
        <v>41769</v>
      </c>
      <c r="S62" s="7">
        <v>41769</v>
      </c>
      <c r="T62" s="6">
        <v>3.5</v>
      </c>
      <c r="U62" s="29" t="s">
        <v>117</v>
      </c>
      <c r="V62" s="30"/>
      <c r="W62" s="30"/>
    </row>
    <row r="63" spans="1:24" s="54" customFormat="1" ht="12.75">
      <c r="A63"/>
      <c r="B63" s="29">
        <v>41765</v>
      </c>
      <c r="C63" s="8" t="s">
        <v>133</v>
      </c>
      <c r="D63" s="8" t="s">
        <v>178</v>
      </c>
      <c r="E63" s="8" t="s">
        <v>178</v>
      </c>
      <c r="F63" s="9" t="s">
        <v>111</v>
      </c>
      <c r="G63" s="10" t="s">
        <v>135</v>
      </c>
      <c r="H63" s="9" t="s">
        <v>136</v>
      </c>
      <c r="I63" s="9" t="s">
        <v>137</v>
      </c>
      <c r="J63" s="9" t="s">
        <v>138</v>
      </c>
      <c r="K63" s="50">
        <v>-500</v>
      </c>
      <c r="L63" s="9" t="s">
        <v>116</v>
      </c>
      <c r="M63" s="51">
        <v>1.99</v>
      </c>
      <c r="N63" s="51">
        <v>0</v>
      </c>
      <c r="O63" s="6">
        <v>995</v>
      </c>
      <c r="P63" s="6">
        <v>0.04</v>
      </c>
      <c r="Q63" s="9" t="s">
        <v>116</v>
      </c>
      <c r="R63" s="7">
        <v>41770</v>
      </c>
      <c r="S63" s="7">
        <v>41770</v>
      </c>
      <c r="T63" s="6">
        <v>12</v>
      </c>
      <c r="U63" s="29" t="s">
        <v>139</v>
      </c>
      <c r="V63" s="30"/>
      <c r="W63" s="30"/>
      <c r="X63"/>
    </row>
    <row r="64" spans="2:23" ht="12.75">
      <c r="B64" s="29">
        <v>41765</v>
      </c>
      <c r="C64" s="8" t="s">
        <v>133</v>
      </c>
      <c r="D64" s="8" t="s">
        <v>178</v>
      </c>
      <c r="E64" s="8" t="s">
        <v>178</v>
      </c>
      <c r="F64" s="9" t="s">
        <v>111</v>
      </c>
      <c r="G64" s="10" t="s">
        <v>135</v>
      </c>
      <c r="H64" s="9" t="s">
        <v>136</v>
      </c>
      <c r="I64" s="9" t="s">
        <v>137</v>
      </c>
      <c r="J64" s="9" t="s">
        <v>138</v>
      </c>
      <c r="K64" s="50">
        <v>-300</v>
      </c>
      <c r="L64" s="9" t="s">
        <v>116</v>
      </c>
      <c r="M64" s="51">
        <v>1.99</v>
      </c>
      <c r="N64" s="51">
        <v>0</v>
      </c>
      <c r="O64" s="6">
        <v>597</v>
      </c>
      <c r="P64" s="6"/>
      <c r="Q64" s="9" t="s">
        <v>116</v>
      </c>
      <c r="R64" s="7">
        <v>41770</v>
      </c>
      <c r="S64" s="7">
        <v>41770</v>
      </c>
      <c r="T64" s="6"/>
      <c r="U64" s="29" t="s">
        <v>139</v>
      </c>
      <c r="V64" s="30"/>
      <c r="W64" s="30"/>
    </row>
    <row r="65" spans="2:23" ht="12.75">
      <c r="B65" s="29">
        <v>41765</v>
      </c>
      <c r="C65" s="8" t="s">
        <v>133</v>
      </c>
      <c r="D65" s="8" t="s">
        <v>178</v>
      </c>
      <c r="E65" s="8" t="s">
        <v>178</v>
      </c>
      <c r="F65" s="9" t="s">
        <v>111</v>
      </c>
      <c r="G65" s="10" t="s">
        <v>135</v>
      </c>
      <c r="H65" s="9" t="s">
        <v>136</v>
      </c>
      <c r="I65" s="9" t="s">
        <v>137</v>
      </c>
      <c r="J65" s="9" t="s">
        <v>138</v>
      </c>
      <c r="K65" s="50">
        <v>-100</v>
      </c>
      <c r="L65" s="9" t="s">
        <v>116</v>
      </c>
      <c r="M65" s="51">
        <v>2</v>
      </c>
      <c r="N65" s="51">
        <v>0</v>
      </c>
      <c r="O65" s="6">
        <v>200</v>
      </c>
      <c r="P65" s="6"/>
      <c r="Q65" s="9" t="s">
        <v>116</v>
      </c>
      <c r="R65" s="7">
        <v>41770</v>
      </c>
      <c r="S65" s="7">
        <v>41770</v>
      </c>
      <c r="T65" s="6"/>
      <c r="U65" s="29" t="s">
        <v>139</v>
      </c>
      <c r="V65" s="30"/>
      <c r="W65" s="30"/>
    </row>
    <row r="66" spans="2:23" ht="12.75">
      <c r="B66" s="29">
        <v>41765</v>
      </c>
      <c r="C66" s="8" t="s">
        <v>133</v>
      </c>
      <c r="D66" s="8" t="s">
        <v>178</v>
      </c>
      <c r="E66" s="8" t="s">
        <v>178</v>
      </c>
      <c r="F66" s="9" t="s">
        <v>111</v>
      </c>
      <c r="G66" s="10" t="s">
        <v>135</v>
      </c>
      <c r="H66" s="9" t="s">
        <v>136</v>
      </c>
      <c r="I66" s="9" t="s">
        <v>137</v>
      </c>
      <c r="J66" s="9" t="s">
        <v>138</v>
      </c>
      <c r="K66" s="50">
        <v>-100</v>
      </c>
      <c r="L66" s="9" t="s">
        <v>116</v>
      </c>
      <c r="M66" s="51">
        <v>1.99</v>
      </c>
      <c r="N66" s="51">
        <v>0</v>
      </c>
      <c r="O66" s="6">
        <v>199</v>
      </c>
      <c r="P66" s="6"/>
      <c r="Q66" s="9" t="s">
        <v>116</v>
      </c>
      <c r="R66" s="7">
        <v>41770</v>
      </c>
      <c r="S66" s="7">
        <v>41770</v>
      </c>
      <c r="T66" s="6"/>
      <c r="U66" s="29" t="s">
        <v>139</v>
      </c>
      <c r="V66" s="30"/>
      <c r="W66" s="30"/>
    </row>
    <row r="68" spans="1:24" s="54" customFormat="1" ht="12.75">
      <c r="A68"/>
      <c r="B68" s="24" t="s">
        <v>10</v>
      </c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2:22" ht="22.5">
      <c r="B69" s="25" t="s">
        <v>7</v>
      </c>
      <c r="C69" s="25" t="s">
        <v>28</v>
      </c>
      <c r="D69" s="25" t="s">
        <v>51</v>
      </c>
      <c r="E69" s="25" t="s">
        <v>18</v>
      </c>
      <c r="F69" s="25" t="s">
        <v>8</v>
      </c>
      <c r="G69" s="25" t="s">
        <v>0</v>
      </c>
      <c r="H69" s="25" t="s">
        <v>52</v>
      </c>
      <c r="I69" s="25" t="s">
        <v>2</v>
      </c>
      <c r="J69" s="25" t="s">
        <v>1</v>
      </c>
      <c r="K69" s="25" t="s">
        <v>9</v>
      </c>
      <c r="L69" s="25" t="s">
        <v>16</v>
      </c>
      <c r="M69" s="25" t="s">
        <v>15</v>
      </c>
      <c r="N69" s="25" t="s">
        <v>61</v>
      </c>
      <c r="O69" s="25" t="s">
        <v>38</v>
      </c>
      <c r="P69" s="25" t="s">
        <v>53</v>
      </c>
      <c r="Q69" s="25" t="s">
        <v>13</v>
      </c>
      <c r="R69" s="25" t="s">
        <v>39</v>
      </c>
      <c r="S69" s="28" t="s">
        <v>40</v>
      </c>
      <c r="T69" s="28" t="s">
        <v>76</v>
      </c>
      <c r="U69" s="28" t="s">
        <v>26</v>
      </c>
      <c r="V69" s="28" t="s">
        <v>88</v>
      </c>
    </row>
    <row r="70" spans="2:22" ht="12.75">
      <c r="B70" s="29">
        <v>41762</v>
      </c>
      <c r="C70" s="8" t="s">
        <v>140</v>
      </c>
      <c r="D70" s="8" t="s">
        <v>178</v>
      </c>
      <c r="E70" s="8" t="s">
        <v>178</v>
      </c>
      <c r="F70" s="9" t="s">
        <v>123</v>
      </c>
      <c r="G70" s="10" t="s">
        <v>119</v>
      </c>
      <c r="H70" s="9" t="s">
        <v>120</v>
      </c>
      <c r="I70" s="9" t="s">
        <v>121</v>
      </c>
      <c r="J70" s="9" t="s">
        <v>115</v>
      </c>
      <c r="K70" s="50">
        <v>38</v>
      </c>
      <c r="L70" s="9" t="s">
        <v>116</v>
      </c>
      <c r="M70" s="51">
        <v>5.82</v>
      </c>
      <c r="N70" s="51">
        <v>0</v>
      </c>
      <c r="O70" s="6">
        <v>-221.16</v>
      </c>
      <c r="P70" s="6"/>
      <c r="Q70" s="11">
        <v>1</v>
      </c>
      <c r="R70" s="6">
        <v>-221.16</v>
      </c>
      <c r="S70" s="9" t="s">
        <v>116</v>
      </c>
      <c r="T70" s="6">
        <v>3.5</v>
      </c>
      <c r="U70" s="29" t="s">
        <v>117</v>
      </c>
      <c r="V70" s="30"/>
    </row>
    <row r="71" spans="2:22" ht="12.75">
      <c r="B71" s="29">
        <v>41762</v>
      </c>
      <c r="C71" s="8" t="s">
        <v>140</v>
      </c>
      <c r="D71" s="8" t="s">
        <v>178</v>
      </c>
      <c r="E71" s="8" t="s">
        <v>178</v>
      </c>
      <c r="F71" s="9" t="s">
        <v>123</v>
      </c>
      <c r="G71" s="10" t="s">
        <v>119</v>
      </c>
      <c r="H71" s="9" t="s">
        <v>120</v>
      </c>
      <c r="I71" s="9" t="s">
        <v>121</v>
      </c>
      <c r="J71" s="9" t="s">
        <v>115</v>
      </c>
      <c r="K71" s="50">
        <v>62</v>
      </c>
      <c r="L71" s="9" t="s">
        <v>116</v>
      </c>
      <c r="M71" s="51">
        <v>5.82</v>
      </c>
      <c r="N71" s="51">
        <v>0</v>
      </c>
      <c r="O71" s="6">
        <v>-360.84</v>
      </c>
      <c r="P71" s="6"/>
      <c r="Q71" s="11">
        <v>1</v>
      </c>
      <c r="R71" s="6">
        <v>-360.84</v>
      </c>
      <c r="S71" s="9" t="s">
        <v>116</v>
      </c>
      <c r="T71" s="6"/>
      <c r="U71" s="29" t="s">
        <v>117</v>
      </c>
      <c r="V71" s="30"/>
    </row>
    <row r="73" spans="1:24" s="54" customFormat="1" ht="12.75">
      <c r="A73"/>
      <c r="B73" s="24" t="s">
        <v>11</v>
      </c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2:22" ht="22.5">
      <c r="B74" s="25" t="s">
        <v>7</v>
      </c>
      <c r="C74" s="25" t="s">
        <v>28</v>
      </c>
      <c r="D74" s="25" t="s">
        <v>51</v>
      </c>
      <c r="E74" s="25" t="s">
        <v>18</v>
      </c>
      <c r="F74" s="25" t="s">
        <v>8</v>
      </c>
      <c r="G74" s="25" t="s">
        <v>0</v>
      </c>
      <c r="H74" s="25" t="s">
        <v>52</v>
      </c>
      <c r="I74" s="25" t="s">
        <v>2</v>
      </c>
      <c r="J74" s="25" t="s">
        <v>1</v>
      </c>
      <c r="K74" s="25" t="s">
        <v>9</v>
      </c>
      <c r="L74" s="25" t="s">
        <v>16</v>
      </c>
      <c r="M74" s="25" t="s">
        <v>15</v>
      </c>
      <c r="N74" s="25" t="s">
        <v>61</v>
      </c>
      <c r="O74" s="25" t="s">
        <v>38</v>
      </c>
      <c r="P74" s="25" t="s">
        <v>53</v>
      </c>
      <c r="Q74" s="25" t="s">
        <v>13</v>
      </c>
      <c r="R74" s="25" t="s">
        <v>39</v>
      </c>
      <c r="S74" s="28" t="s">
        <v>40</v>
      </c>
      <c r="T74" s="28" t="s">
        <v>76</v>
      </c>
      <c r="U74" s="28" t="s">
        <v>26</v>
      </c>
      <c r="V74" s="28" t="s">
        <v>88</v>
      </c>
    </row>
    <row r="75" spans="2:22" ht="12.75">
      <c r="B75" s="29">
        <v>41756</v>
      </c>
      <c r="C75" s="8" t="s">
        <v>141</v>
      </c>
      <c r="D75" s="8" t="s">
        <v>178</v>
      </c>
      <c r="E75" s="8" t="s">
        <v>178</v>
      </c>
      <c r="F75" s="9" t="s">
        <v>123</v>
      </c>
      <c r="G75" s="10" t="s">
        <v>119</v>
      </c>
      <c r="H75" s="9" t="s">
        <v>120</v>
      </c>
      <c r="I75" s="9" t="s">
        <v>121</v>
      </c>
      <c r="J75" s="9" t="s">
        <v>115</v>
      </c>
      <c r="K75" s="50">
        <v>100</v>
      </c>
      <c r="L75" s="9" t="s">
        <v>116</v>
      </c>
      <c r="M75" s="51">
        <v>6</v>
      </c>
      <c r="N75" s="51">
        <v>0</v>
      </c>
      <c r="O75" s="6">
        <v>-600</v>
      </c>
      <c r="P75" s="6"/>
      <c r="Q75" s="11">
        <v>1</v>
      </c>
      <c r="R75" s="6">
        <v>-600</v>
      </c>
      <c r="S75" s="9" t="s">
        <v>116</v>
      </c>
      <c r="T75" s="6">
        <v>3.5</v>
      </c>
      <c r="U75" s="29" t="s">
        <v>117</v>
      </c>
      <c r="V75" s="30"/>
    </row>
    <row r="76" spans="2:22" ht="12.75">
      <c r="B76" s="29">
        <v>41758</v>
      </c>
      <c r="C76" s="8" t="s">
        <v>142</v>
      </c>
      <c r="D76" s="8" t="s">
        <v>178</v>
      </c>
      <c r="E76" s="8" t="s">
        <v>178</v>
      </c>
      <c r="F76" s="9" t="s">
        <v>111</v>
      </c>
      <c r="G76" s="10" t="s">
        <v>119</v>
      </c>
      <c r="H76" s="9" t="s">
        <v>120</v>
      </c>
      <c r="I76" s="9" t="s">
        <v>121</v>
      </c>
      <c r="J76" s="9" t="s">
        <v>115</v>
      </c>
      <c r="K76" s="50">
        <v>-100</v>
      </c>
      <c r="L76" s="9" t="s">
        <v>116</v>
      </c>
      <c r="M76" s="51">
        <v>6</v>
      </c>
      <c r="N76" s="51">
        <v>0</v>
      </c>
      <c r="O76" s="6">
        <v>600</v>
      </c>
      <c r="P76" s="6">
        <v>0.02</v>
      </c>
      <c r="Q76" s="11">
        <v>1</v>
      </c>
      <c r="R76" s="6">
        <v>600</v>
      </c>
      <c r="S76" s="9" t="s">
        <v>116</v>
      </c>
      <c r="T76" s="6">
        <v>3.5</v>
      </c>
      <c r="U76" s="29" t="s">
        <v>117</v>
      </c>
      <c r="V76" s="30"/>
    </row>
    <row r="77" spans="2:17" ht="12.75">
      <c r="B77" s="34"/>
      <c r="C77" s="35"/>
      <c r="D77" s="35"/>
      <c r="E77" s="36"/>
      <c r="F77" s="37"/>
      <c r="G77" s="36"/>
      <c r="H77" s="33"/>
      <c r="I77" s="36"/>
      <c r="J77" s="38"/>
      <c r="K77" s="33"/>
      <c r="L77" s="33"/>
      <c r="M77" s="33"/>
      <c r="N77" s="36"/>
      <c r="O77" s="39"/>
      <c r="P77" s="39"/>
      <c r="Q77" s="34"/>
    </row>
    <row r="78" ht="12.75">
      <c r="B78" s="24" t="s">
        <v>42</v>
      </c>
    </row>
    <row r="79" spans="2:21" ht="22.5">
      <c r="B79" s="25" t="s">
        <v>7</v>
      </c>
      <c r="C79" s="25" t="s">
        <v>28</v>
      </c>
      <c r="D79" s="25" t="s">
        <v>18</v>
      </c>
      <c r="E79" s="25" t="s">
        <v>8</v>
      </c>
      <c r="F79" s="25" t="s">
        <v>0</v>
      </c>
      <c r="G79" s="25" t="s">
        <v>52</v>
      </c>
      <c r="H79" s="25" t="s">
        <v>2</v>
      </c>
      <c r="I79" s="25" t="s">
        <v>1</v>
      </c>
      <c r="J79" s="25" t="s">
        <v>9</v>
      </c>
      <c r="K79" s="25" t="s">
        <v>16</v>
      </c>
      <c r="L79" s="25" t="s">
        <v>15</v>
      </c>
      <c r="M79" s="25" t="s">
        <v>61</v>
      </c>
      <c r="N79" s="25" t="s">
        <v>38</v>
      </c>
      <c r="O79" s="25" t="s">
        <v>17</v>
      </c>
      <c r="P79" s="25" t="s">
        <v>22</v>
      </c>
      <c r="Q79" s="25" t="s">
        <v>23</v>
      </c>
      <c r="R79" s="28" t="s">
        <v>76</v>
      </c>
      <c r="S79" s="28" t="s">
        <v>26</v>
      </c>
      <c r="T79" s="28" t="s">
        <v>43</v>
      </c>
      <c r="U79" s="28" t="s">
        <v>88</v>
      </c>
    </row>
    <row r="80" spans="2:21" ht="12.75">
      <c r="B80" s="29">
        <v>41759</v>
      </c>
      <c r="C80" s="8" t="s">
        <v>160</v>
      </c>
      <c r="D80" s="8" t="s">
        <v>178</v>
      </c>
      <c r="E80" s="9" t="s">
        <v>123</v>
      </c>
      <c r="F80" s="10" t="s">
        <v>157</v>
      </c>
      <c r="G80" s="9" t="s">
        <v>159</v>
      </c>
      <c r="H80" s="9" t="s">
        <v>158</v>
      </c>
      <c r="I80" s="9" t="s">
        <v>115</v>
      </c>
      <c r="J80" s="50">
        <v>2</v>
      </c>
      <c r="K80" s="9" t="s">
        <v>146</v>
      </c>
      <c r="L80" s="51">
        <v>75.740965</v>
      </c>
      <c r="M80" s="51">
        <v>0</v>
      </c>
      <c r="N80" s="6">
        <v>-151.48</v>
      </c>
      <c r="O80" s="9" t="s">
        <v>146</v>
      </c>
      <c r="P80" s="7">
        <v>41766</v>
      </c>
      <c r="Q80" s="7">
        <v>41766</v>
      </c>
      <c r="R80" s="6">
        <v>0.01</v>
      </c>
      <c r="S80" s="29" t="s">
        <v>161</v>
      </c>
      <c r="T80" s="8">
        <v>2</v>
      </c>
      <c r="U80" s="30"/>
    </row>
    <row r="81" spans="2:17" ht="12.75">
      <c r="B81" s="34"/>
      <c r="C81" s="35"/>
      <c r="D81" s="35"/>
      <c r="E81" s="36"/>
      <c r="F81" s="37"/>
      <c r="G81" s="36"/>
      <c r="H81" s="33"/>
      <c r="I81" s="36"/>
      <c r="J81" s="38"/>
      <c r="K81" s="33"/>
      <c r="L81" s="33"/>
      <c r="M81" s="33"/>
      <c r="N81" s="36"/>
      <c r="O81" s="39"/>
      <c r="P81" s="39"/>
      <c r="Q81" s="34"/>
    </row>
    <row r="82" ht="12.75">
      <c r="B82" s="24" t="s">
        <v>44</v>
      </c>
    </row>
    <row r="83" spans="2:21" ht="22.5">
      <c r="B83" s="25" t="s">
        <v>7</v>
      </c>
      <c r="C83" s="25" t="s">
        <v>28</v>
      </c>
      <c r="D83" s="25" t="s">
        <v>18</v>
      </c>
      <c r="E83" s="25" t="s">
        <v>8</v>
      </c>
      <c r="F83" s="25" t="s">
        <v>0</v>
      </c>
      <c r="G83" s="25" t="s">
        <v>52</v>
      </c>
      <c r="H83" s="25" t="s">
        <v>2</v>
      </c>
      <c r="I83" s="25" t="s">
        <v>1</v>
      </c>
      <c r="J83" s="25" t="s">
        <v>9</v>
      </c>
      <c r="K83" s="25" t="s">
        <v>16</v>
      </c>
      <c r="L83" s="25" t="s">
        <v>15</v>
      </c>
      <c r="M83" s="25" t="s">
        <v>61</v>
      </c>
      <c r="N83" s="25" t="s">
        <v>38</v>
      </c>
      <c r="O83" s="25" t="s">
        <v>13</v>
      </c>
      <c r="P83" s="25" t="s">
        <v>39</v>
      </c>
      <c r="Q83" s="28" t="s">
        <v>40</v>
      </c>
      <c r="R83" s="28" t="s">
        <v>76</v>
      </c>
      <c r="S83" s="28" t="s">
        <v>26</v>
      </c>
      <c r="T83" s="28" t="s">
        <v>43</v>
      </c>
      <c r="U83" s="28" t="s">
        <v>88</v>
      </c>
    </row>
    <row r="84" spans="2:21" ht="12.75">
      <c r="B84" s="29">
        <v>41759</v>
      </c>
      <c r="C84" s="8" t="s">
        <v>160</v>
      </c>
      <c r="D84" s="8" t="s">
        <v>178</v>
      </c>
      <c r="E84" s="9" t="s">
        <v>111</v>
      </c>
      <c r="F84" s="10" t="s">
        <v>157</v>
      </c>
      <c r="G84" s="9" t="s">
        <v>159</v>
      </c>
      <c r="H84" s="9" t="s">
        <v>158</v>
      </c>
      <c r="I84" s="9" t="s">
        <v>115</v>
      </c>
      <c r="J84" s="50">
        <v>-2</v>
      </c>
      <c r="K84" s="9" t="s">
        <v>146</v>
      </c>
      <c r="L84" s="51">
        <v>75.693627</v>
      </c>
      <c r="M84" s="51">
        <v>0</v>
      </c>
      <c r="N84" s="6">
        <v>151.39</v>
      </c>
      <c r="O84" s="11">
        <v>1</v>
      </c>
      <c r="P84" s="6">
        <v>151.39</v>
      </c>
      <c r="Q84" s="9" t="s">
        <v>146</v>
      </c>
      <c r="R84" s="6"/>
      <c r="S84" s="29" t="s">
        <v>161</v>
      </c>
      <c r="T84" s="8">
        <v>1</v>
      </c>
      <c r="U84" s="30"/>
    </row>
    <row r="85" spans="2:17" ht="12.75">
      <c r="B85" s="34"/>
      <c r="C85" s="35"/>
      <c r="D85" s="35"/>
      <c r="E85" s="36"/>
      <c r="F85" s="37"/>
      <c r="G85" s="36"/>
      <c r="H85" s="33"/>
      <c r="I85" s="36"/>
      <c r="J85" s="38"/>
      <c r="K85" s="33"/>
      <c r="L85" s="33"/>
      <c r="M85" s="33"/>
      <c r="N85" s="36"/>
      <c r="O85" s="39"/>
      <c r="P85" s="39"/>
      <c r="Q85" s="34"/>
    </row>
    <row r="86" ht="12.75">
      <c r="B86" s="24" t="s">
        <v>45</v>
      </c>
    </row>
    <row r="87" spans="2:21" ht="22.5">
      <c r="B87" s="25" t="s">
        <v>7</v>
      </c>
      <c r="C87" s="25" t="s">
        <v>28</v>
      </c>
      <c r="D87" s="25" t="s">
        <v>18</v>
      </c>
      <c r="E87" s="25" t="s">
        <v>8</v>
      </c>
      <c r="F87" s="25" t="s">
        <v>0</v>
      </c>
      <c r="G87" s="25" t="s">
        <v>52</v>
      </c>
      <c r="H87" s="25" t="s">
        <v>2</v>
      </c>
      <c r="I87" s="25" t="s">
        <v>1</v>
      </c>
      <c r="J87" s="25" t="s">
        <v>9</v>
      </c>
      <c r="K87" s="25" t="s">
        <v>16</v>
      </c>
      <c r="L87" s="25" t="s">
        <v>15</v>
      </c>
      <c r="M87" s="25" t="s">
        <v>61</v>
      </c>
      <c r="N87" s="25" t="s">
        <v>38</v>
      </c>
      <c r="O87" s="25" t="s">
        <v>13</v>
      </c>
      <c r="P87" s="25" t="s">
        <v>39</v>
      </c>
      <c r="Q87" s="28" t="s">
        <v>40</v>
      </c>
      <c r="R87" s="28" t="s">
        <v>76</v>
      </c>
      <c r="S87" s="28" t="s">
        <v>26</v>
      </c>
      <c r="T87" s="28" t="s">
        <v>43</v>
      </c>
      <c r="U87" s="28" t="s">
        <v>88</v>
      </c>
    </row>
    <row r="88" spans="2:21" ht="12.75">
      <c r="B88" s="29">
        <v>41758</v>
      </c>
      <c r="C88" s="8" t="s">
        <v>162</v>
      </c>
      <c r="D88" s="8" t="s">
        <v>178</v>
      </c>
      <c r="E88" s="9" t="s">
        <v>111</v>
      </c>
      <c r="F88" s="10" t="s">
        <v>135</v>
      </c>
      <c r="G88" s="9" t="s">
        <v>136</v>
      </c>
      <c r="H88" s="9" t="s">
        <v>137</v>
      </c>
      <c r="I88" s="9" t="s">
        <v>138</v>
      </c>
      <c r="J88" s="50">
        <v>-2</v>
      </c>
      <c r="K88" s="9" t="s">
        <v>146</v>
      </c>
      <c r="L88" s="51">
        <v>67.865</v>
      </c>
      <c r="M88" s="51">
        <v>0</v>
      </c>
      <c r="N88" s="6">
        <v>135.73</v>
      </c>
      <c r="O88" s="11">
        <v>1</v>
      </c>
      <c r="P88" s="6">
        <v>135.73</v>
      </c>
      <c r="Q88" s="9" t="s">
        <v>146</v>
      </c>
      <c r="R88" s="6"/>
      <c r="S88" s="29" t="s">
        <v>161</v>
      </c>
      <c r="T88" s="8">
        <v>1</v>
      </c>
      <c r="U88" s="30"/>
    </row>
    <row r="89" spans="2:21" ht="12.75">
      <c r="B89" s="29">
        <v>41758</v>
      </c>
      <c r="C89" s="8" t="s">
        <v>162</v>
      </c>
      <c r="D89" s="8" t="s">
        <v>178</v>
      </c>
      <c r="E89" s="9" t="s">
        <v>123</v>
      </c>
      <c r="F89" s="10" t="s">
        <v>135</v>
      </c>
      <c r="G89" s="9" t="s">
        <v>136</v>
      </c>
      <c r="H89" s="9" t="s">
        <v>137</v>
      </c>
      <c r="I89" s="9" t="s">
        <v>138</v>
      </c>
      <c r="J89" s="50">
        <v>2</v>
      </c>
      <c r="K89" s="9" t="s">
        <v>146</v>
      </c>
      <c r="L89" s="51">
        <v>67.879141</v>
      </c>
      <c r="M89" s="51">
        <v>0</v>
      </c>
      <c r="N89" s="6">
        <v>-135.76</v>
      </c>
      <c r="O89" s="11">
        <v>1</v>
      </c>
      <c r="P89" s="6">
        <v>-135.76</v>
      </c>
      <c r="Q89" s="9" t="s">
        <v>146</v>
      </c>
      <c r="R89" s="6"/>
      <c r="S89" s="29" t="s">
        <v>161</v>
      </c>
      <c r="T89" s="8">
        <v>2</v>
      </c>
      <c r="U89" s="30"/>
    </row>
    <row r="90" spans="2:17" ht="12.75">
      <c r="B90" s="34"/>
      <c r="C90" s="35"/>
      <c r="D90" s="35"/>
      <c r="E90" s="36"/>
      <c r="F90" s="37"/>
      <c r="G90" s="36"/>
      <c r="H90" s="52"/>
      <c r="I90" s="36"/>
      <c r="J90" s="38"/>
      <c r="K90" s="33"/>
      <c r="L90" s="33"/>
      <c r="M90" s="33"/>
      <c r="N90" s="36"/>
      <c r="O90" s="34"/>
      <c r="P90" s="35"/>
      <c r="Q90" s="53"/>
    </row>
    <row r="91" spans="2:17" ht="12.75">
      <c r="B91" s="61" t="s">
        <v>57</v>
      </c>
      <c r="C91" s="35"/>
      <c r="D91" s="62"/>
      <c r="E91" s="36"/>
      <c r="F91" s="37"/>
      <c r="G91" s="36"/>
      <c r="H91" s="33"/>
      <c r="I91" s="36"/>
      <c r="J91" s="38"/>
      <c r="K91" s="33"/>
      <c r="L91" s="33"/>
      <c r="M91" s="33"/>
      <c r="N91" s="36"/>
      <c r="O91" s="39"/>
      <c r="P91" s="39"/>
      <c r="Q91" s="34"/>
    </row>
    <row r="92" spans="2:13" ht="33.75">
      <c r="B92" s="25" t="s">
        <v>63</v>
      </c>
      <c r="C92" s="25" t="s">
        <v>60</v>
      </c>
      <c r="D92" s="25" t="s">
        <v>64</v>
      </c>
      <c r="E92" s="25" t="s">
        <v>54</v>
      </c>
      <c r="F92" s="25" t="s">
        <v>55</v>
      </c>
      <c r="G92" s="25" t="s">
        <v>65</v>
      </c>
      <c r="H92" s="25" t="s">
        <v>56</v>
      </c>
      <c r="I92" s="25" t="s">
        <v>68</v>
      </c>
      <c r="J92" s="25" t="s">
        <v>69</v>
      </c>
      <c r="K92" s="25" t="s">
        <v>66</v>
      </c>
      <c r="L92" s="25" t="s">
        <v>76</v>
      </c>
      <c r="M92" s="25" t="s">
        <v>83</v>
      </c>
    </row>
    <row r="93" spans="1:24" ht="12.75">
      <c r="A93" s="54"/>
      <c r="B93" s="55" t="s">
        <v>180</v>
      </c>
      <c r="C93" s="8" t="s">
        <v>178</v>
      </c>
      <c r="D93" s="57" t="s">
        <v>147</v>
      </c>
      <c r="E93" s="57" t="s">
        <v>167</v>
      </c>
      <c r="F93" s="58">
        <v>0.028605</v>
      </c>
      <c r="G93" s="60">
        <v>200.13</v>
      </c>
      <c r="H93" s="57" t="s">
        <v>146</v>
      </c>
      <c r="I93" s="60">
        <v>-5.72</v>
      </c>
      <c r="J93" s="57" t="s">
        <v>116</v>
      </c>
      <c r="K93" s="59">
        <v>41766</v>
      </c>
      <c r="L93" s="60"/>
      <c r="M93" s="56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</row>
    <row r="94" spans="1:24" ht="12.75">
      <c r="A94" s="54"/>
      <c r="B94" s="55" t="s">
        <v>180</v>
      </c>
      <c r="C94" s="8" t="s">
        <v>178</v>
      </c>
      <c r="D94" s="57" t="s">
        <v>147</v>
      </c>
      <c r="E94" s="57" t="s">
        <v>167</v>
      </c>
      <c r="F94" s="58">
        <v>0.028555</v>
      </c>
      <c r="G94" s="60">
        <v>-200.13</v>
      </c>
      <c r="H94" s="57" t="s">
        <v>146</v>
      </c>
      <c r="I94" s="60">
        <v>5.71</v>
      </c>
      <c r="J94" s="57" t="s">
        <v>116</v>
      </c>
      <c r="K94" s="59">
        <v>41769</v>
      </c>
      <c r="L94" s="60"/>
      <c r="M94" s="56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</row>
    <row r="95" spans="2:17" ht="12.75">
      <c r="B95" s="34"/>
      <c r="C95" s="35"/>
      <c r="D95" s="35"/>
      <c r="E95" s="36"/>
      <c r="F95" s="37"/>
      <c r="G95" s="36"/>
      <c r="H95" s="33"/>
      <c r="I95" s="36"/>
      <c r="J95" s="38"/>
      <c r="K95" s="33"/>
      <c r="L95" s="33"/>
      <c r="M95" s="33"/>
      <c r="N95" s="36"/>
      <c r="O95" s="39"/>
      <c r="P95" s="39"/>
      <c r="Q95" s="63"/>
    </row>
    <row r="96" spans="2:17" ht="12.75">
      <c r="B96" s="61" t="s">
        <v>58</v>
      </c>
      <c r="C96" s="35"/>
      <c r="D96" s="35"/>
      <c r="E96" s="36"/>
      <c r="F96" s="37"/>
      <c r="G96" s="36"/>
      <c r="H96" s="33"/>
      <c r="I96" s="36"/>
      <c r="J96" s="38"/>
      <c r="K96" s="33"/>
      <c r="L96" s="33"/>
      <c r="M96" s="33"/>
      <c r="N96" s="36"/>
      <c r="O96" s="39"/>
      <c r="P96" s="39"/>
      <c r="Q96" s="63"/>
    </row>
    <row r="97" spans="2:13" ht="33.75">
      <c r="B97" s="25" t="s">
        <v>63</v>
      </c>
      <c r="C97" s="25" t="s">
        <v>60</v>
      </c>
      <c r="D97" s="25" t="s">
        <v>64</v>
      </c>
      <c r="E97" s="25" t="s">
        <v>54</v>
      </c>
      <c r="F97" s="25" t="s">
        <v>55</v>
      </c>
      <c r="G97" s="25" t="s">
        <v>65</v>
      </c>
      <c r="H97" s="25" t="s">
        <v>56</v>
      </c>
      <c r="I97" s="25" t="s">
        <v>68</v>
      </c>
      <c r="J97" s="25" t="s">
        <v>69</v>
      </c>
      <c r="K97" s="25" t="s">
        <v>67</v>
      </c>
      <c r="L97" s="25" t="s">
        <v>76</v>
      </c>
      <c r="M97" s="25" t="s">
        <v>83</v>
      </c>
    </row>
    <row r="98" spans="1:24" ht="12.75">
      <c r="A98" s="54"/>
      <c r="B98" s="55">
        <v>41759</v>
      </c>
      <c r="C98" s="8" t="s">
        <v>178</v>
      </c>
      <c r="D98" s="57" t="s">
        <v>147</v>
      </c>
      <c r="E98" s="57" t="s">
        <v>168</v>
      </c>
      <c r="F98" s="58">
        <v>47.223272</v>
      </c>
      <c r="G98" s="60">
        <v>-0.61</v>
      </c>
      <c r="H98" s="57" t="s">
        <v>148</v>
      </c>
      <c r="I98" s="60">
        <v>28.81</v>
      </c>
      <c r="J98" s="57" t="s">
        <v>146</v>
      </c>
      <c r="K98" s="59" t="s">
        <v>180</v>
      </c>
      <c r="L98" s="60"/>
      <c r="M98" s="56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</row>
    <row r="99" spans="1:24" ht="12.75">
      <c r="A99" s="54"/>
      <c r="B99" s="55">
        <v>41759</v>
      </c>
      <c r="C99" s="8" t="s">
        <v>178</v>
      </c>
      <c r="D99" s="57" t="s">
        <v>147</v>
      </c>
      <c r="E99" s="57" t="s">
        <v>169</v>
      </c>
      <c r="F99" s="58">
        <v>0.020829</v>
      </c>
      <c r="G99" s="60">
        <v>-28.81</v>
      </c>
      <c r="H99" s="57" t="s">
        <v>146</v>
      </c>
      <c r="I99" s="60">
        <v>0.6</v>
      </c>
      <c r="J99" s="57" t="s">
        <v>148</v>
      </c>
      <c r="K99" s="59">
        <v>41762</v>
      </c>
      <c r="L99" s="60"/>
      <c r="M99" s="56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</row>
    <row r="100" spans="1:24" ht="12.75">
      <c r="A100" s="54"/>
      <c r="B100" s="55" t="s">
        <v>180</v>
      </c>
      <c r="C100" s="8" t="s">
        <v>178</v>
      </c>
      <c r="D100" s="57" t="s">
        <v>147</v>
      </c>
      <c r="E100" s="57" t="s">
        <v>167</v>
      </c>
      <c r="F100" s="58">
        <v>0.028373</v>
      </c>
      <c r="G100" s="60">
        <v>100.13</v>
      </c>
      <c r="H100" s="57" t="s">
        <v>146</v>
      </c>
      <c r="I100" s="60">
        <v>-2.84</v>
      </c>
      <c r="J100" s="57" t="s">
        <v>116</v>
      </c>
      <c r="K100" s="59">
        <v>41762</v>
      </c>
      <c r="L100" s="60"/>
      <c r="M100" s="56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</row>
    <row r="101" spans="1:24" ht="12.75">
      <c r="A101" s="54"/>
      <c r="B101" s="55" t="s">
        <v>180</v>
      </c>
      <c r="C101" s="8" t="s">
        <v>178</v>
      </c>
      <c r="D101" s="57" t="s">
        <v>147</v>
      </c>
      <c r="E101" s="57" t="s">
        <v>167</v>
      </c>
      <c r="F101" s="58">
        <v>0.028273</v>
      </c>
      <c r="G101" s="60">
        <v>-100.13</v>
      </c>
      <c r="H101" s="57" t="s">
        <v>146</v>
      </c>
      <c r="I101" s="60">
        <v>2.83</v>
      </c>
      <c r="J101" s="57" t="s">
        <v>116</v>
      </c>
      <c r="K101" s="59">
        <v>41763</v>
      </c>
      <c r="L101" s="60"/>
      <c r="M101" s="56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</row>
    <row r="102" spans="2:17" ht="12.75">
      <c r="B102" s="34"/>
      <c r="C102" s="35"/>
      <c r="D102" s="35"/>
      <c r="E102" s="36"/>
      <c r="F102" s="37"/>
      <c r="G102" s="36"/>
      <c r="H102" s="33"/>
      <c r="I102" s="36"/>
      <c r="J102" s="38"/>
      <c r="K102" s="33"/>
      <c r="L102" s="33"/>
      <c r="M102" s="33"/>
      <c r="N102" s="36"/>
      <c r="O102" s="39"/>
      <c r="P102" s="39"/>
      <c r="Q102" s="63"/>
    </row>
    <row r="103" spans="2:17" ht="12.75">
      <c r="B103" s="61" t="s">
        <v>59</v>
      </c>
      <c r="C103" s="35"/>
      <c r="D103" s="35"/>
      <c r="E103" s="36"/>
      <c r="F103" s="37"/>
      <c r="G103" s="36"/>
      <c r="H103" s="33"/>
      <c r="I103" s="36"/>
      <c r="J103" s="38"/>
      <c r="K103" s="33"/>
      <c r="L103" s="33"/>
      <c r="M103" s="33"/>
      <c r="N103" s="36"/>
      <c r="O103" s="39"/>
      <c r="P103" s="39"/>
      <c r="Q103" s="63"/>
    </row>
    <row r="104" spans="2:13" ht="33.75">
      <c r="B104" s="25" t="s">
        <v>63</v>
      </c>
      <c r="C104" s="25" t="s">
        <v>60</v>
      </c>
      <c r="D104" s="25" t="s">
        <v>64</v>
      </c>
      <c r="E104" s="25" t="s">
        <v>54</v>
      </c>
      <c r="F104" s="25" t="s">
        <v>55</v>
      </c>
      <c r="G104" s="25" t="s">
        <v>65</v>
      </c>
      <c r="H104" s="25" t="s">
        <v>56</v>
      </c>
      <c r="I104" s="25" t="s">
        <v>68</v>
      </c>
      <c r="J104" s="25" t="s">
        <v>69</v>
      </c>
      <c r="K104" s="25" t="s">
        <v>67</v>
      </c>
      <c r="L104" s="25" t="s">
        <v>76</v>
      </c>
      <c r="M104" s="25" t="s">
        <v>83</v>
      </c>
    </row>
    <row r="105" spans="1:24" ht="12.75">
      <c r="A105" s="54"/>
      <c r="B105" s="55">
        <v>41757</v>
      </c>
      <c r="C105" s="8" t="s">
        <v>178</v>
      </c>
      <c r="D105" s="57" t="s">
        <v>147</v>
      </c>
      <c r="E105" s="57" t="s">
        <v>167</v>
      </c>
      <c r="F105" s="58">
        <v>0.028711</v>
      </c>
      <c r="G105" s="60">
        <v>-100</v>
      </c>
      <c r="H105" s="57" t="s">
        <v>146</v>
      </c>
      <c r="I105" s="60">
        <v>2.87</v>
      </c>
      <c r="J105" s="57" t="s">
        <v>116</v>
      </c>
      <c r="K105" s="59">
        <v>41759</v>
      </c>
      <c r="L105" s="60"/>
      <c r="M105" s="56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</row>
    <row r="106" spans="1:24" ht="12.75">
      <c r="A106" s="54"/>
      <c r="B106" s="55">
        <v>41758</v>
      </c>
      <c r="C106" s="8" t="s">
        <v>178</v>
      </c>
      <c r="D106" s="57" t="s">
        <v>144</v>
      </c>
      <c r="E106" s="57" t="s">
        <v>170</v>
      </c>
      <c r="F106" s="58">
        <v>35.246</v>
      </c>
      <c r="G106" s="60">
        <v>-65.14</v>
      </c>
      <c r="H106" s="57" t="s">
        <v>116</v>
      </c>
      <c r="I106" s="60">
        <v>2295.92</v>
      </c>
      <c r="J106" s="57" t="s">
        <v>146</v>
      </c>
      <c r="K106" s="59">
        <v>41759</v>
      </c>
      <c r="L106" s="60"/>
      <c r="M106" s="56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</row>
    <row r="107" spans="1:24" ht="12.75">
      <c r="A107" s="54"/>
      <c r="B107" s="55">
        <v>41758</v>
      </c>
      <c r="C107" s="8" t="s">
        <v>178</v>
      </c>
      <c r="D107" s="57" t="s">
        <v>147</v>
      </c>
      <c r="E107" s="57" t="s">
        <v>168</v>
      </c>
      <c r="F107" s="58">
        <v>47.373158</v>
      </c>
      <c r="G107" s="60">
        <v>-0.62</v>
      </c>
      <c r="H107" s="57" t="s">
        <v>148</v>
      </c>
      <c r="I107" s="60">
        <v>29.37</v>
      </c>
      <c r="J107" s="57" t="s">
        <v>146</v>
      </c>
      <c r="K107" s="59">
        <v>41759</v>
      </c>
      <c r="L107" s="60"/>
      <c r="M107" s="56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</row>
    <row r="108" spans="1:24" ht="12.75">
      <c r="A108" s="54"/>
      <c r="B108" s="55">
        <v>41758</v>
      </c>
      <c r="C108" s="8" t="s">
        <v>178</v>
      </c>
      <c r="D108" s="57" t="s">
        <v>147</v>
      </c>
      <c r="E108" s="57" t="s">
        <v>169</v>
      </c>
      <c r="F108" s="58">
        <v>0.020769</v>
      </c>
      <c r="G108" s="60">
        <v>-29.37</v>
      </c>
      <c r="H108" s="57" t="s">
        <v>146</v>
      </c>
      <c r="I108" s="60">
        <v>0.61</v>
      </c>
      <c r="J108" s="57" t="s">
        <v>148</v>
      </c>
      <c r="K108" s="59">
        <v>41761</v>
      </c>
      <c r="L108" s="60"/>
      <c r="M108" s="56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</row>
    <row r="109" spans="2:17" ht="12.75">
      <c r="B109" s="34"/>
      <c r="C109" s="35"/>
      <c r="D109" s="35"/>
      <c r="E109" s="36"/>
      <c r="F109" s="37"/>
      <c r="G109" s="36"/>
      <c r="H109" s="33"/>
      <c r="I109" s="36"/>
      <c r="J109" s="38"/>
      <c r="K109" s="33"/>
      <c r="L109" s="33"/>
      <c r="M109" s="33"/>
      <c r="N109" s="36"/>
      <c r="O109" s="39"/>
      <c r="P109" s="39"/>
      <c r="Q109" s="34"/>
    </row>
    <row r="110" spans="2:17" ht="12.75">
      <c r="B110" s="61" t="s">
        <v>95</v>
      </c>
      <c r="C110" s="35"/>
      <c r="D110" s="62"/>
      <c r="E110" s="36"/>
      <c r="F110" s="37"/>
      <c r="G110" s="36"/>
      <c r="H110" s="33"/>
      <c r="I110" s="36"/>
      <c r="J110" s="38"/>
      <c r="K110" s="33"/>
      <c r="L110" s="33"/>
      <c r="M110" s="33"/>
      <c r="N110" s="36"/>
      <c r="O110" s="39"/>
      <c r="P110" s="39"/>
      <c r="Q110" s="34"/>
    </row>
    <row r="111" spans="2:20" ht="33.75">
      <c r="B111" s="25" t="s">
        <v>7</v>
      </c>
      <c r="C111" s="25" t="s">
        <v>28</v>
      </c>
      <c r="D111" s="25" t="s">
        <v>93</v>
      </c>
      <c r="E111" s="25" t="s">
        <v>51</v>
      </c>
      <c r="F111" s="25" t="s">
        <v>8</v>
      </c>
      <c r="G111" s="25" t="s">
        <v>54</v>
      </c>
      <c r="H111" s="25" t="s">
        <v>55</v>
      </c>
      <c r="I111" s="25" t="s">
        <v>94</v>
      </c>
      <c r="J111" s="25" t="s">
        <v>56</v>
      </c>
      <c r="K111" s="25" t="s">
        <v>97</v>
      </c>
      <c r="L111" s="25" t="s">
        <v>98</v>
      </c>
      <c r="M111" s="25" t="s">
        <v>66</v>
      </c>
      <c r="N111" s="25" t="s">
        <v>76</v>
      </c>
      <c r="O111" s="25" t="s">
        <v>83</v>
      </c>
      <c r="P111" s="25" t="s">
        <v>99</v>
      </c>
      <c r="Q111" s="36"/>
      <c r="R111" s="39"/>
      <c r="S111" s="39"/>
      <c r="T111" s="34"/>
    </row>
    <row r="112" spans="2:20" ht="12.75">
      <c r="B112" s="55">
        <v>41764</v>
      </c>
      <c r="C112" s="56" t="s">
        <v>173</v>
      </c>
      <c r="D112" s="8" t="s">
        <v>178</v>
      </c>
      <c r="E112" s="56"/>
      <c r="F112" s="57" t="s">
        <v>147</v>
      </c>
      <c r="G112" s="57" t="s">
        <v>167</v>
      </c>
      <c r="H112" s="58">
        <v>0.028159</v>
      </c>
      <c r="I112" s="60">
        <v>-200.13</v>
      </c>
      <c r="J112" s="57" t="s">
        <v>146</v>
      </c>
      <c r="K112" s="60">
        <v>5.64</v>
      </c>
      <c r="L112" s="57" t="s">
        <v>116</v>
      </c>
      <c r="M112" s="59">
        <v>41766</v>
      </c>
      <c r="N112" s="60"/>
      <c r="O112" s="56"/>
      <c r="P112" s="56" t="s">
        <v>174</v>
      </c>
      <c r="Q112" s="36"/>
      <c r="R112" s="39"/>
      <c r="S112" s="39"/>
      <c r="T112" s="34"/>
    </row>
    <row r="113" spans="2:17" ht="12.75">
      <c r="B113" s="34"/>
      <c r="C113" s="35"/>
      <c r="D113" s="35"/>
      <c r="E113" s="36"/>
      <c r="F113" s="37"/>
      <c r="G113" s="36"/>
      <c r="H113" s="33"/>
      <c r="I113" s="36"/>
      <c r="J113" s="38"/>
      <c r="K113" s="33"/>
      <c r="L113" s="33"/>
      <c r="M113" s="33"/>
      <c r="N113" s="36"/>
      <c r="O113" s="39"/>
      <c r="P113" s="39"/>
      <c r="Q113" s="34"/>
    </row>
    <row r="114" spans="2:17" ht="12.75">
      <c r="B114" s="61" t="s">
        <v>96</v>
      </c>
      <c r="C114" s="35"/>
      <c r="D114" s="35"/>
      <c r="E114" s="36"/>
      <c r="F114" s="37"/>
      <c r="G114" s="36"/>
      <c r="H114" s="33"/>
      <c r="I114" s="36"/>
      <c r="J114" s="38"/>
      <c r="K114" s="33"/>
      <c r="L114" s="33"/>
      <c r="M114" s="33"/>
      <c r="N114" s="36"/>
      <c r="O114" s="39"/>
      <c r="P114" s="39"/>
      <c r="Q114" s="34"/>
    </row>
    <row r="115" spans="2:20" ht="33.75">
      <c r="B115" s="25" t="s">
        <v>7</v>
      </c>
      <c r="C115" s="25" t="s">
        <v>28</v>
      </c>
      <c r="D115" s="25" t="s">
        <v>93</v>
      </c>
      <c r="E115" s="25" t="s">
        <v>51</v>
      </c>
      <c r="F115" s="25" t="s">
        <v>8</v>
      </c>
      <c r="G115" s="25" t="s">
        <v>54</v>
      </c>
      <c r="H115" s="25" t="s">
        <v>55</v>
      </c>
      <c r="I115" s="25" t="s">
        <v>94</v>
      </c>
      <c r="J115" s="25" t="s">
        <v>56</v>
      </c>
      <c r="K115" s="25" t="s">
        <v>97</v>
      </c>
      <c r="L115" s="25" t="s">
        <v>98</v>
      </c>
      <c r="M115" s="25" t="s">
        <v>67</v>
      </c>
      <c r="N115" s="25" t="s">
        <v>76</v>
      </c>
      <c r="O115" s="25" t="s">
        <v>83</v>
      </c>
      <c r="P115" s="25" t="s">
        <v>99</v>
      </c>
      <c r="Q115" s="36"/>
      <c r="R115" s="39"/>
      <c r="S115" s="39"/>
      <c r="T115" s="34"/>
    </row>
    <row r="116" spans="2:20" ht="12.75">
      <c r="B116" s="55">
        <v>41762</v>
      </c>
      <c r="C116" s="56" t="s">
        <v>173</v>
      </c>
      <c r="D116" s="8" t="s">
        <v>178</v>
      </c>
      <c r="E116" s="56"/>
      <c r="F116" s="57" t="s">
        <v>147</v>
      </c>
      <c r="G116" s="57" t="s">
        <v>167</v>
      </c>
      <c r="H116" s="58">
        <v>0.028425</v>
      </c>
      <c r="I116" s="60">
        <v>100.13</v>
      </c>
      <c r="J116" s="57" t="s">
        <v>146</v>
      </c>
      <c r="K116" s="60">
        <v>-2.85</v>
      </c>
      <c r="L116" s="57" t="s">
        <v>116</v>
      </c>
      <c r="M116" s="59">
        <v>41763</v>
      </c>
      <c r="N116" s="60"/>
      <c r="O116" s="56"/>
      <c r="P116" s="56" t="s">
        <v>175</v>
      </c>
      <c r="Q116" s="36"/>
      <c r="R116" s="39"/>
      <c r="S116" s="39"/>
      <c r="T116" s="34"/>
    </row>
    <row r="117" spans="2:20" ht="12.75">
      <c r="B117" s="55">
        <v>41762</v>
      </c>
      <c r="C117" s="56" t="s">
        <v>173</v>
      </c>
      <c r="D117" s="8" t="s">
        <v>178</v>
      </c>
      <c r="E117" s="56"/>
      <c r="F117" s="57" t="s">
        <v>147</v>
      </c>
      <c r="G117" s="57" t="s">
        <v>167</v>
      </c>
      <c r="H117" s="58">
        <v>0.028325</v>
      </c>
      <c r="I117" s="60">
        <v>-100.13</v>
      </c>
      <c r="J117" s="57" t="s">
        <v>146</v>
      </c>
      <c r="K117" s="60">
        <v>2.84</v>
      </c>
      <c r="L117" s="57" t="s">
        <v>116</v>
      </c>
      <c r="M117" s="59">
        <v>41764</v>
      </c>
      <c r="N117" s="60"/>
      <c r="O117" s="56"/>
      <c r="P117" s="56" t="s">
        <v>174</v>
      </c>
      <c r="Q117" s="36"/>
      <c r="R117" s="39"/>
      <c r="S117" s="39"/>
      <c r="T117" s="34"/>
    </row>
    <row r="118" spans="2:20" ht="12.75">
      <c r="B118" s="55">
        <v>41763</v>
      </c>
      <c r="C118" s="56" t="s">
        <v>173</v>
      </c>
      <c r="D118" s="8" t="s">
        <v>178</v>
      </c>
      <c r="E118" s="56"/>
      <c r="F118" s="57" t="s">
        <v>147</v>
      </c>
      <c r="G118" s="57" t="s">
        <v>167</v>
      </c>
      <c r="H118" s="58">
        <v>0.028381</v>
      </c>
      <c r="I118" s="60">
        <v>200.13</v>
      </c>
      <c r="J118" s="57" t="s">
        <v>146</v>
      </c>
      <c r="K118" s="60">
        <v>-5.68</v>
      </c>
      <c r="L118" s="57" t="s">
        <v>116</v>
      </c>
      <c r="M118" s="59">
        <v>41764</v>
      </c>
      <c r="N118" s="60"/>
      <c r="O118" s="56"/>
      <c r="P118" s="56" t="s">
        <v>175</v>
      </c>
      <c r="Q118" s="36"/>
      <c r="R118" s="39"/>
      <c r="S118" s="39"/>
      <c r="T118" s="34"/>
    </row>
    <row r="119" spans="2:20" ht="12.75">
      <c r="B119" s="55">
        <v>41763</v>
      </c>
      <c r="C119" s="56" t="s">
        <v>173</v>
      </c>
      <c r="D119" s="8" t="s">
        <v>178</v>
      </c>
      <c r="E119" s="56"/>
      <c r="F119" s="57" t="s">
        <v>147</v>
      </c>
      <c r="G119" s="57" t="s">
        <v>167</v>
      </c>
      <c r="H119" s="58">
        <v>0.028331</v>
      </c>
      <c r="I119" s="60">
        <v>-200.13</v>
      </c>
      <c r="J119" s="57" t="s">
        <v>146</v>
      </c>
      <c r="K119" s="60">
        <v>5.67</v>
      </c>
      <c r="L119" s="57" t="s">
        <v>116</v>
      </c>
      <c r="M119" s="59">
        <v>41765</v>
      </c>
      <c r="N119" s="60"/>
      <c r="O119" s="56"/>
      <c r="P119" s="56" t="s">
        <v>174</v>
      </c>
      <c r="Q119" s="36"/>
      <c r="R119" s="39"/>
      <c r="S119" s="39"/>
      <c r="T119" s="34"/>
    </row>
    <row r="120" spans="2:20" ht="12.75">
      <c r="B120" s="55">
        <v>41764</v>
      </c>
      <c r="C120" s="56" t="s">
        <v>173</v>
      </c>
      <c r="D120" s="8" t="s">
        <v>178</v>
      </c>
      <c r="E120" s="56"/>
      <c r="F120" s="57" t="s">
        <v>147</v>
      </c>
      <c r="G120" s="57" t="s">
        <v>167</v>
      </c>
      <c r="H120" s="58">
        <v>0.028209</v>
      </c>
      <c r="I120" s="60">
        <v>200.13</v>
      </c>
      <c r="J120" s="57" t="s">
        <v>146</v>
      </c>
      <c r="K120" s="60">
        <v>-5.65</v>
      </c>
      <c r="L120" s="57" t="s">
        <v>116</v>
      </c>
      <c r="M120" s="59">
        <v>41765</v>
      </c>
      <c r="N120" s="60"/>
      <c r="O120" s="56"/>
      <c r="P120" s="56" t="s">
        <v>175</v>
      </c>
      <c r="Q120" s="36"/>
      <c r="R120" s="39"/>
      <c r="S120" s="39"/>
      <c r="T120" s="34"/>
    </row>
    <row r="121" spans="2:17" ht="12.75">
      <c r="B121" s="34"/>
      <c r="C121" s="35"/>
      <c r="D121" s="35"/>
      <c r="E121" s="36"/>
      <c r="F121" s="37"/>
      <c r="G121" s="36"/>
      <c r="H121" s="33"/>
      <c r="I121" s="36"/>
      <c r="J121" s="38"/>
      <c r="K121" s="33"/>
      <c r="L121" s="33"/>
      <c r="M121" s="33"/>
      <c r="N121" s="36"/>
      <c r="O121" s="39"/>
      <c r="P121" s="39"/>
      <c r="Q121" s="34"/>
    </row>
    <row r="122" ht="12.75">
      <c r="B122" s="24" t="s">
        <v>12</v>
      </c>
    </row>
    <row r="123" spans="2:15" ht="12.75">
      <c r="B123" s="3" t="s">
        <v>3</v>
      </c>
      <c r="C123" s="94" t="s">
        <v>0</v>
      </c>
      <c r="D123" s="95"/>
      <c r="E123" s="96"/>
      <c r="F123" s="3" t="s">
        <v>2</v>
      </c>
      <c r="G123" s="3" t="s">
        <v>1</v>
      </c>
      <c r="H123" s="3" t="s">
        <v>32</v>
      </c>
      <c r="I123" s="3" t="s">
        <v>52</v>
      </c>
      <c r="J123" s="3" t="s">
        <v>9</v>
      </c>
      <c r="K123" s="3" t="s">
        <v>5</v>
      </c>
      <c r="L123" s="87" t="s">
        <v>19</v>
      </c>
      <c r="M123" s="88"/>
      <c r="N123" s="88"/>
      <c r="O123" s="89"/>
    </row>
    <row r="124" spans="2:15" ht="12.75">
      <c r="B124" s="29">
        <v>41759</v>
      </c>
      <c r="C124" s="80" t="s">
        <v>119</v>
      </c>
      <c r="D124" s="81"/>
      <c r="E124" s="82"/>
      <c r="F124" s="9" t="s">
        <v>121</v>
      </c>
      <c r="G124" s="9" t="s">
        <v>115</v>
      </c>
      <c r="H124" s="9" t="s">
        <v>155</v>
      </c>
      <c r="I124" s="9" t="s">
        <v>120</v>
      </c>
      <c r="J124" s="50">
        <v>100</v>
      </c>
      <c r="K124" s="9" t="s">
        <v>123</v>
      </c>
      <c r="L124" s="83" t="s">
        <v>178</v>
      </c>
      <c r="M124" s="84"/>
      <c r="N124" s="84"/>
      <c r="O124" s="85"/>
    </row>
    <row r="125" spans="2:15" ht="12.75">
      <c r="B125" s="29">
        <v>41759</v>
      </c>
      <c r="C125" s="80" t="s">
        <v>135</v>
      </c>
      <c r="D125" s="81"/>
      <c r="E125" s="82"/>
      <c r="F125" s="9" t="s">
        <v>137</v>
      </c>
      <c r="G125" s="9" t="s">
        <v>138</v>
      </c>
      <c r="H125" s="9" t="s">
        <v>156</v>
      </c>
      <c r="I125" s="9" t="s">
        <v>136</v>
      </c>
      <c r="J125" s="50">
        <v>-2</v>
      </c>
      <c r="K125" s="9" t="s">
        <v>111</v>
      </c>
      <c r="L125" s="83" t="s">
        <v>178</v>
      </c>
      <c r="M125" s="84"/>
      <c r="N125" s="84"/>
      <c r="O125" s="85"/>
    </row>
    <row r="126" spans="2:15" ht="12.75">
      <c r="B126" s="29" t="s">
        <v>180</v>
      </c>
      <c r="C126" s="80" t="s">
        <v>135</v>
      </c>
      <c r="D126" s="81"/>
      <c r="E126" s="82"/>
      <c r="F126" s="9" t="s">
        <v>137</v>
      </c>
      <c r="G126" s="9" t="s">
        <v>138</v>
      </c>
      <c r="H126" s="9" t="s">
        <v>156</v>
      </c>
      <c r="I126" s="9" t="s">
        <v>136</v>
      </c>
      <c r="J126" s="50">
        <v>2</v>
      </c>
      <c r="K126" s="9" t="s">
        <v>123</v>
      </c>
      <c r="L126" s="83" t="s">
        <v>178</v>
      </c>
      <c r="M126" s="84"/>
      <c r="N126" s="84"/>
      <c r="O126" s="85"/>
    </row>
    <row r="127" spans="2:15" ht="12.75">
      <c r="B127" s="29" t="s">
        <v>180</v>
      </c>
      <c r="C127" s="80" t="s">
        <v>157</v>
      </c>
      <c r="D127" s="81"/>
      <c r="E127" s="82"/>
      <c r="F127" s="9" t="s">
        <v>158</v>
      </c>
      <c r="G127" s="9" t="s">
        <v>115</v>
      </c>
      <c r="H127" s="9" t="s">
        <v>155</v>
      </c>
      <c r="I127" s="9" t="s">
        <v>159</v>
      </c>
      <c r="J127" s="50">
        <v>-2</v>
      </c>
      <c r="K127" s="9" t="s">
        <v>111</v>
      </c>
      <c r="L127" s="83" t="s">
        <v>178</v>
      </c>
      <c r="M127" s="84"/>
      <c r="N127" s="84"/>
      <c r="O127" s="85"/>
    </row>
    <row r="128" spans="2:15" ht="12.75">
      <c r="B128" s="29">
        <v>41762</v>
      </c>
      <c r="C128" s="80" t="s">
        <v>157</v>
      </c>
      <c r="D128" s="81"/>
      <c r="E128" s="82"/>
      <c r="F128" s="9" t="s">
        <v>158</v>
      </c>
      <c r="G128" s="9" t="s">
        <v>115</v>
      </c>
      <c r="H128" s="9" t="s">
        <v>155</v>
      </c>
      <c r="I128" s="9" t="s">
        <v>159</v>
      </c>
      <c r="J128" s="50">
        <v>2</v>
      </c>
      <c r="K128" s="9" t="s">
        <v>123</v>
      </c>
      <c r="L128" s="83" t="s">
        <v>178</v>
      </c>
      <c r="M128" s="84"/>
      <c r="N128" s="84"/>
      <c r="O128" s="85"/>
    </row>
    <row r="129" spans="2:15" ht="12.75">
      <c r="B129" s="29">
        <v>41762</v>
      </c>
      <c r="C129" s="80" t="s">
        <v>119</v>
      </c>
      <c r="D129" s="81"/>
      <c r="E129" s="82"/>
      <c r="F129" s="9" t="s">
        <v>121</v>
      </c>
      <c r="G129" s="9" t="s">
        <v>115</v>
      </c>
      <c r="H129" s="9" t="s">
        <v>155</v>
      </c>
      <c r="I129" s="9" t="s">
        <v>120</v>
      </c>
      <c r="J129" s="50">
        <v>-100</v>
      </c>
      <c r="K129" s="9" t="s">
        <v>111</v>
      </c>
      <c r="L129" s="83" t="s">
        <v>178</v>
      </c>
      <c r="M129" s="84"/>
      <c r="N129" s="84"/>
      <c r="O129" s="85"/>
    </row>
    <row r="130" spans="2:15" ht="12.75">
      <c r="B130" s="29">
        <v>41765</v>
      </c>
      <c r="C130" s="80" t="s">
        <v>119</v>
      </c>
      <c r="D130" s="81"/>
      <c r="E130" s="82"/>
      <c r="F130" s="9" t="s">
        <v>121</v>
      </c>
      <c r="G130" s="9" t="s">
        <v>115</v>
      </c>
      <c r="H130" s="9" t="s">
        <v>155</v>
      </c>
      <c r="I130" s="9" t="s">
        <v>120</v>
      </c>
      <c r="J130" s="50">
        <v>38</v>
      </c>
      <c r="K130" s="9" t="s">
        <v>123</v>
      </c>
      <c r="L130" s="83" t="s">
        <v>178</v>
      </c>
      <c r="M130" s="84"/>
      <c r="N130" s="84"/>
      <c r="O130" s="85"/>
    </row>
    <row r="131" spans="2:15" ht="12.75">
      <c r="B131" s="29">
        <v>41765</v>
      </c>
      <c r="C131" s="80" t="s">
        <v>119</v>
      </c>
      <c r="D131" s="81"/>
      <c r="E131" s="82"/>
      <c r="F131" s="9" t="s">
        <v>121</v>
      </c>
      <c r="G131" s="9" t="s">
        <v>115</v>
      </c>
      <c r="H131" s="9" t="s">
        <v>155</v>
      </c>
      <c r="I131" s="9" t="s">
        <v>120</v>
      </c>
      <c r="J131" s="50">
        <v>62</v>
      </c>
      <c r="K131" s="9" t="s">
        <v>123</v>
      </c>
      <c r="L131" s="83" t="s">
        <v>178</v>
      </c>
      <c r="M131" s="84"/>
      <c r="N131" s="84"/>
      <c r="O131" s="85"/>
    </row>
    <row r="133" spans="2:5" ht="12.75">
      <c r="B133" s="24" t="s">
        <v>41</v>
      </c>
      <c r="E133" s="2"/>
    </row>
    <row r="134" spans="2:13" ht="12.75">
      <c r="B134" s="3" t="s">
        <v>3</v>
      </c>
      <c r="C134" s="3" t="s">
        <v>4</v>
      </c>
      <c r="D134" s="3" t="s">
        <v>30</v>
      </c>
      <c r="E134" s="87" t="s">
        <v>5</v>
      </c>
      <c r="F134" s="89"/>
      <c r="G134" s="90" t="s">
        <v>19</v>
      </c>
      <c r="H134" s="91"/>
      <c r="I134" s="91"/>
      <c r="J134" s="91"/>
      <c r="K134" s="92"/>
      <c r="L134" s="92"/>
      <c r="M134" s="92"/>
    </row>
    <row r="135" spans="2:13" ht="12.75">
      <c r="B135" s="7">
        <v>41759</v>
      </c>
      <c r="C135" s="6">
        <v>-3.5</v>
      </c>
      <c r="D135" s="9" t="s">
        <v>116</v>
      </c>
      <c r="E135" s="74" t="s">
        <v>143</v>
      </c>
      <c r="F135" s="75"/>
      <c r="G135" s="76" t="s">
        <v>181</v>
      </c>
      <c r="H135" s="77"/>
      <c r="I135" s="77"/>
      <c r="J135" s="77"/>
      <c r="K135" s="78"/>
      <c r="L135" s="78"/>
      <c r="M135" s="79"/>
    </row>
    <row r="136" spans="2:13" ht="12.75">
      <c r="B136" s="7">
        <v>41759</v>
      </c>
      <c r="C136" s="6">
        <v>-65.14</v>
      </c>
      <c r="D136" s="9" t="s">
        <v>116</v>
      </c>
      <c r="E136" s="74" t="s">
        <v>144</v>
      </c>
      <c r="F136" s="75"/>
      <c r="G136" s="76" t="s">
        <v>145</v>
      </c>
      <c r="H136" s="77"/>
      <c r="I136" s="77"/>
      <c r="J136" s="77"/>
      <c r="K136" s="78"/>
      <c r="L136" s="78"/>
      <c r="M136" s="79"/>
    </row>
    <row r="137" spans="2:13" ht="12.75">
      <c r="B137" s="7">
        <v>41759</v>
      </c>
      <c r="C137" s="6">
        <v>2295.92</v>
      </c>
      <c r="D137" s="9" t="s">
        <v>146</v>
      </c>
      <c r="E137" s="74" t="s">
        <v>144</v>
      </c>
      <c r="F137" s="75"/>
      <c r="G137" s="76" t="s">
        <v>145</v>
      </c>
      <c r="H137" s="77"/>
      <c r="I137" s="77"/>
      <c r="J137" s="77"/>
      <c r="K137" s="78"/>
      <c r="L137" s="78"/>
      <c r="M137" s="79"/>
    </row>
    <row r="138" spans="2:13" ht="12.75">
      <c r="B138" s="7">
        <v>41759</v>
      </c>
      <c r="C138" s="6">
        <v>-100</v>
      </c>
      <c r="D138" s="9" t="s">
        <v>146</v>
      </c>
      <c r="E138" s="74" t="s">
        <v>147</v>
      </c>
      <c r="F138" s="75"/>
      <c r="G138" s="76" t="s">
        <v>178</v>
      </c>
      <c r="H138" s="77"/>
      <c r="I138" s="77"/>
      <c r="J138" s="77"/>
      <c r="K138" s="78"/>
      <c r="L138" s="78"/>
      <c r="M138" s="79"/>
    </row>
    <row r="139" spans="2:13" ht="12.75">
      <c r="B139" s="7">
        <v>41759</v>
      </c>
      <c r="C139" s="6">
        <v>2.87</v>
      </c>
      <c r="D139" s="9" t="s">
        <v>116</v>
      </c>
      <c r="E139" s="74" t="s">
        <v>147</v>
      </c>
      <c r="F139" s="75"/>
      <c r="G139" s="76" t="s">
        <v>178</v>
      </c>
      <c r="H139" s="77"/>
      <c r="I139" s="77"/>
      <c r="J139" s="77"/>
      <c r="K139" s="78"/>
      <c r="L139" s="78"/>
      <c r="M139" s="79"/>
    </row>
    <row r="140" spans="2:13" ht="12.75">
      <c r="B140" s="7">
        <v>41759</v>
      </c>
      <c r="C140" s="6">
        <v>-0.62</v>
      </c>
      <c r="D140" s="9" t="s">
        <v>148</v>
      </c>
      <c r="E140" s="74" t="s">
        <v>147</v>
      </c>
      <c r="F140" s="75"/>
      <c r="G140" s="76" t="s">
        <v>178</v>
      </c>
      <c r="H140" s="77"/>
      <c r="I140" s="77"/>
      <c r="J140" s="77"/>
      <c r="K140" s="78"/>
      <c r="L140" s="78"/>
      <c r="M140" s="79"/>
    </row>
    <row r="141" spans="2:13" ht="12.75">
      <c r="B141" s="7">
        <v>41759</v>
      </c>
      <c r="C141" s="6">
        <v>29.37</v>
      </c>
      <c r="D141" s="9" t="s">
        <v>146</v>
      </c>
      <c r="E141" s="74" t="s">
        <v>147</v>
      </c>
      <c r="F141" s="75"/>
      <c r="G141" s="76" t="s">
        <v>178</v>
      </c>
      <c r="H141" s="77"/>
      <c r="I141" s="77"/>
      <c r="J141" s="77"/>
      <c r="K141" s="78"/>
      <c r="L141" s="78"/>
      <c r="M141" s="79"/>
    </row>
    <row r="142" spans="2:13" ht="12.75">
      <c r="B142" s="7">
        <v>41759</v>
      </c>
      <c r="C142" s="6">
        <v>-2295.92</v>
      </c>
      <c r="D142" s="9" t="s">
        <v>146</v>
      </c>
      <c r="E142" s="74" t="s">
        <v>149</v>
      </c>
      <c r="F142" s="75"/>
      <c r="G142" s="76" t="s">
        <v>191</v>
      </c>
      <c r="H142" s="77"/>
      <c r="I142" s="77"/>
      <c r="J142" s="77"/>
      <c r="K142" s="78"/>
      <c r="L142" s="78"/>
      <c r="M142" s="79"/>
    </row>
    <row r="143" spans="2:13" ht="12.75">
      <c r="B143" s="7">
        <v>41759</v>
      </c>
      <c r="C143" s="6">
        <v>-600</v>
      </c>
      <c r="D143" s="9" t="s">
        <v>116</v>
      </c>
      <c r="E143" s="74" t="s">
        <v>150</v>
      </c>
      <c r="F143" s="75"/>
      <c r="G143" s="76" t="s">
        <v>185</v>
      </c>
      <c r="H143" s="77"/>
      <c r="I143" s="77"/>
      <c r="J143" s="77"/>
      <c r="K143" s="78"/>
      <c r="L143" s="78"/>
      <c r="M143" s="79"/>
    </row>
    <row r="144" spans="2:13" ht="12.75">
      <c r="B144" s="7">
        <v>41759</v>
      </c>
      <c r="C144" s="6">
        <v>135.73</v>
      </c>
      <c r="D144" s="9" t="s">
        <v>146</v>
      </c>
      <c r="E144" s="74" t="s">
        <v>151</v>
      </c>
      <c r="F144" s="75"/>
      <c r="G144" s="76" t="s">
        <v>184</v>
      </c>
      <c r="H144" s="77"/>
      <c r="I144" s="77"/>
      <c r="J144" s="77"/>
      <c r="K144" s="78"/>
      <c r="L144" s="78"/>
      <c r="M144" s="79"/>
    </row>
    <row r="145" spans="2:13" ht="12.75">
      <c r="B145" s="7" t="s">
        <v>180</v>
      </c>
      <c r="C145" s="6">
        <v>-0.61</v>
      </c>
      <c r="D145" s="9" t="s">
        <v>148</v>
      </c>
      <c r="E145" s="74" t="s">
        <v>147</v>
      </c>
      <c r="F145" s="75"/>
      <c r="G145" s="76" t="s">
        <v>178</v>
      </c>
      <c r="H145" s="77"/>
      <c r="I145" s="77"/>
      <c r="J145" s="77"/>
      <c r="K145" s="78"/>
      <c r="L145" s="78"/>
      <c r="M145" s="79"/>
    </row>
    <row r="146" spans="2:13" ht="12.75">
      <c r="B146" s="7" t="s">
        <v>180</v>
      </c>
      <c r="C146" s="6">
        <v>28.81</v>
      </c>
      <c r="D146" s="9" t="s">
        <v>146</v>
      </c>
      <c r="E146" s="74" t="s">
        <v>147</v>
      </c>
      <c r="F146" s="75"/>
      <c r="G146" s="76" t="s">
        <v>178</v>
      </c>
      <c r="H146" s="77"/>
      <c r="I146" s="77"/>
      <c r="J146" s="77"/>
      <c r="K146" s="78"/>
      <c r="L146" s="78"/>
      <c r="M146" s="79"/>
    </row>
    <row r="147" spans="2:13" ht="12.75">
      <c r="B147" s="7" t="s">
        <v>180</v>
      </c>
      <c r="C147" s="6">
        <v>-135.76</v>
      </c>
      <c r="D147" s="9" t="s">
        <v>146</v>
      </c>
      <c r="E147" s="74" t="s">
        <v>151</v>
      </c>
      <c r="F147" s="75"/>
      <c r="G147" s="76" t="s">
        <v>183</v>
      </c>
      <c r="H147" s="77"/>
      <c r="I147" s="77"/>
      <c r="J147" s="77"/>
      <c r="K147" s="78"/>
      <c r="L147" s="78"/>
      <c r="M147" s="79"/>
    </row>
    <row r="148" spans="2:13" ht="12.75">
      <c r="B148" s="7" t="s">
        <v>180</v>
      </c>
      <c r="C148" s="6">
        <v>151.39</v>
      </c>
      <c r="D148" s="9" t="s">
        <v>146</v>
      </c>
      <c r="E148" s="74" t="s">
        <v>151</v>
      </c>
      <c r="F148" s="75"/>
      <c r="G148" s="76" t="s">
        <v>182</v>
      </c>
      <c r="H148" s="77"/>
      <c r="I148" s="77"/>
      <c r="J148" s="77"/>
      <c r="K148" s="78"/>
      <c r="L148" s="78"/>
      <c r="M148" s="79"/>
    </row>
    <row r="149" spans="2:13" ht="12.75">
      <c r="B149" s="7">
        <v>41761</v>
      </c>
      <c r="C149" s="6">
        <v>-29.37</v>
      </c>
      <c r="D149" s="9" t="s">
        <v>146</v>
      </c>
      <c r="E149" s="74" t="s">
        <v>147</v>
      </c>
      <c r="F149" s="75"/>
      <c r="G149" s="76" t="s">
        <v>178</v>
      </c>
      <c r="H149" s="77"/>
      <c r="I149" s="77"/>
      <c r="J149" s="77"/>
      <c r="K149" s="78"/>
      <c r="L149" s="78"/>
      <c r="M149" s="79"/>
    </row>
    <row r="150" spans="2:13" ht="12.75">
      <c r="B150" s="7">
        <v>41761</v>
      </c>
      <c r="C150" s="6">
        <v>0.61</v>
      </c>
      <c r="D150" s="9" t="s">
        <v>148</v>
      </c>
      <c r="E150" s="74" t="s">
        <v>147</v>
      </c>
      <c r="F150" s="75"/>
      <c r="G150" s="76" t="s">
        <v>178</v>
      </c>
      <c r="H150" s="77"/>
      <c r="I150" s="77"/>
      <c r="J150" s="77"/>
      <c r="K150" s="78"/>
      <c r="L150" s="78"/>
      <c r="M150" s="79"/>
    </row>
    <row r="151" spans="2:13" ht="12.75">
      <c r="B151" s="7">
        <v>41762</v>
      </c>
      <c r="C151" s="6">
        <v>-0.02</v>
      </c>
      <c r="D151" s="9" t="s">
        <v>116</v>
      </c>
      <c r="E151" s="74" t="s">
        <v>152</v>
      </c>
      <c r="F151" s="75"/>
      <c r="G151" s="76" t="s">
        <v>153</v>
      </c>
      <c r="H151" s="77"/>
      <c r="I151" s="77"/>
      <c r="J151" s="77"/>
      <c r="K151" s="78"/>
      <c r="L151" s="78"/>
      <c r="M151" s="79"/>
    </row>
    <row r="152" spans="2:13" ht="12.75">
      <c r="B152" s="7">
        <v>41762</v>
      </c>
      <c r="C152" s="6">
        <v>-3.5</v>
      </c>
      <c r="D152" s="9" t="s">
        <v>116</v>
      </c>
      <c r="E152" s="74" t="s">
        <v>143</v>
      </c>
      <c r="F152" s="75"/>
      <c r="G152" s="76" t="s">
        <v>187</v>
      </c>
      <c r="H152" s="77"/>
      <c r="I152" s="77"/>
      <c r="J152" s="77"/>
      <c r="K152" s="78"/>
      <c r="L152" s="78"/>
      <c r="M152" s="79"/>
    </row>
    <row r="153" spans="2:13" ht="12.75">
      <c r="B153" s="7">
        <v>41762</v>
      </c>
      <c r="C153" s="6">
        <v>-28.81</v>
      </c>
      <c r="D153" s="9" t="s">
        <v>146</v>
      </c>
      <c r="E153" s="74" t="s">
        <v>147</v>
      </c>
      <c r="F153" s="75"/>
      <c r="G153" s="76" t="s">
        <v>178</v>
      </c>
      <c r="H153" s="77"/>
      <c r="I153" s="77"/>
      <c r="J153" s="77"/>
      <c r="K153" s="78"/>
      <c r="L153" s="78"/>
      <c r="M153" s="79"/>
    </row>
    <row r="154" spans="2:13" ht="12.75">
      <c r="B154" s="7">
        <v>41762</v>
      </c>
      <c r="C154" s="6">
        <v>0.6</v>
      </c>
      <c r="D154" s="9" t="s">
        <v>148</v>
      </c>
      <c r="E154" s="74" t="s">
        <v>147</v>
      </c>
      <c r="F154" s="75"/>
      <c r="G154" s="76" t="s">
        <v>178</v>
      </c>
      <c r="H154" s="77"/>
      <c r="I154" s="77"/>
      <c r="J154" s="77"/>
      <c r="K154" s="78"/>
      <c r="L154" s="78"/>
      <c r="M154" s="79"/>
    </row>
    <row r="155" spans="2:13" ht="12.75">
      <c r="B155" s="7">
        <v>41762</v>
      </c>
      <c r="C155" s="6">
        <v>-2.84</v>
      </c>
      <c r="D155" s="9" t="s">
        <v>116</v>
      </c>
      <c r="E155" s="74" t="s">
        <v>147</v>
      </c>
      <c r="F155" s="75"/>
      <c r="G155" s="76" t="s">
        <v>178</v>
      </c>
      <c r="H155" s="77"/>
      <c r="I155" s="77"/>
      <c r="J155" s="77"/>
      <c r="K155" s="77"/>
      <c r="L155" s="77"/>
      <c r="M155" s="86"/>
    </row>
    <row r="156" spans="2:13" ht="12.75">
      <c r="B156" s="7">
        <v>41762</v>
      </c>
      <c r="C156" s="6">
        <v>100.13</v>
      </c>
      <c r="D156" s="9" t="s">
        <v>146</v>
      </c>
      <c r="E156" s="74" t="s">
        <v>147</v>
      </c>
      <c r="F156" s="75"/>
      <c r="G156" s="76" t="s">
        <v>178</v>
      </c>
      <c r="H156" s="77"/>
      <c r="I156" s="77"/>
      <c r="J156" s="77"/>
      <c r="K156" s="77"/>
      <c r="L156" s="77"/>
      <c r="M156" s="86"/>
    </row>
    <row r="157" spans="2:13" ht="12.75">
      <c r="B157" s="7">
        <v>41762</v>
      </c>
      <c r="C157" s="6">
        <v>600</v>
      </c>
      <c r="D157" s="9" t="s">
        <v>116</v>
      </c>
      <c r="E157" s="74" t="s">
        <v>150</v>
      </c>
      <c r="F157" s="75"/>
      <c r="G157" s="76" t="s">
        <v>186</v>
      </c>
      <c r="H157" s="77"/>
      <c r="I157" s="77"/>
      <c r="J157" s="77"/>
      <c r="K157" s="78"/>
      <c r="L157" s="78"/>
      <c r="M157" s="79"/>
    </row>
    <row r="158" spans="2:13" ht="12.75">
      <c r="B158" s="7">
        <v>41763</v>
      </c>
      <c r="C158" s="6">
        <v>-100.13</v>
      </c>
      <c r="D158" s="9" t="s">
        <v>146</v>
      </c>
      <c r="E158" s="74" t="s">
        <v>147</v>
      </c>
      <c r="F158" s="75"/>
      <c r="G158" s="76" t="s">
        <v>178</v>
      </c>
      <c r="H158" s="77"/>
      <c r="I158" s="77"/>
      <c r="J158" s="77"/>
      <c r="K158" s="78"/>
      <c r="L158" s="78"/>
      <c r="M158" s="79"/>
    </row>
    <row r="159" spans="2:13" ht="12.75">
      <c r="B159" s="7">
        <v>41763</v>
      </c>
      <c r="C159" s="6">
        <v>2.83</v>
      </c>
      <c r="D159" s="9" t="s">
        <v>116</v>
      </c>
      <c r="E159" s="74" t="s">
        <v>147</v>
      </c>
      <c r="F159" s="75"/>
      <c r="G159" s="76" t="s">
        <v>178</v>
      </c>
      <c r="H159" s="77"/>
      <c r="I159" s="77"/>
      <c r="J159" s="77"/>
      <c r="K159" s="78"/>
      <c r="L159" s="78"/>
      <c r="M159" s="79"/>
    </row>
    <row r="160" spans="2:13" ht="12.75">
      <c r="B160" s="7">
        <v>41763</v>
      </c>
      <c r="C160" s="6">
        <v>-2.85</v>
      </c>
      <c r="D160" s="9" t="s">
        <v>116</v>
      </c>
      <c r="E160" s="74" t="s">
        <v>147</v>
      </c>
      <c r="F160" s="75"/>
      <c r="G160" s="76" t="s">
        <v>178</v>
      </c>
      <c r="H160" s="77"/>
      <c r="I160" s="77"/>
      <c r="J160" s="77"/>
      <c r="K160" s="78"/>
      <c r="L160" s="78"/>
      <c r="M160" s="79"/>
    </row>
    <row r="161" spans="2:13" ht="12.75">
      <c r="B161" s="7">
        <v>41763</v>
      </c>
      <c r="C161" s="6">
        <v>100.13</v>
      </c>
      <c r="D161" s="9" t="s">
        <v>146</v>
      </c>
      <c r="E161" s="74" t="s">
        <v>147</v>
      </c>
      <c r="F161" s="75"/>
      <c r="G161" s="76" t="s">
        <v>178</v>
      </c>
      <c r="H161" s="77"/>
      <c r="I161" s="77"/>
      <c r="J161" s="77"/>
      <c r="K161" s="78"/>
      <c r="L161" s="78"/>
      <c r="M161" s="79"/>
    </row>
    <row r="162" spans="2:13" ht="12.75">
      <c r="B162" s="7">
        <v>41764</v>
      </c>
      <c r="C162" s="6">
        <v>-100.13</v>
      </c>
      <c r="D162" s="9" t="s">
        <v>146</v>
      </c>
      <c r="E162" s="74" t="s">
        <v>147</v>
      </c>
      <c r="F162" s="75"/>
      <c r="G162" s="76" t="s">
        <v>178</v>
      </c>
      <c r="H162" s="77"/>
      <c r="I162" s="77"/>
      <c r="J162" s="77"/>
      <c r="K162" s="78"/>
      <c r="L162" s="78"/>
      <c r="M162" s="79"/>
    </row>
    <row r="163" spans="2:13" ht="12.75">
      <c r="B163" s="7">
        <v>41764</v>
      </c>
      <c r="C163" s="6">
        <v>2.84</v>
      </c>
      <c r="D163" s="9" t="s">
        <v>116</v>
      </c>
      <c r="E163" s="74" t="s">
        <v>147</v>
      </c>
      <c r="F163" s="75"/>
      <c r="G163" s="76" t="s">
        <v>178</v>
      </c>
      <c r="H163" s="77"/>
      <c r="I163" s="77"/>
      <c r="J163" s="77"/>
      <c r="K163" s="78"/>
      <c r="L163" s="78"/>
      <c r="M163" s="79"/>
    </row>
    <row r="164" spans="2:13" ht="12.75">
      <c r="B164" s="7">
        <v>41764</v>
      </c>
      <c r="C164" s="6">
        <v>-5.68</v>
      </c>
      <c r="D164" s="9" t="s">
        <v>116</v>
      </c>
      <c r="E164" s="74" t="s">
        <v>147</v>
      </c>
      <c r="F164" s="75"/>
      <c r="G164" s="76" t="s">
        <v>178</v>
      </c>
      <c r="H164" s="77"/>
      <c r="I164" s="77"/>
      <c r="J164" s="77"/>
      <c r="K164" s="78"/>
      <c r="L164" s="78"/>
      <c r="M164" s="79"/>
    </row>
    <row r="165" spans="2:13" ht="12.75">
      <c r="B165" s="7">
        <v>41764</v>
      </c>
      <c r="C165" s="6">
        <v>200.13</v>
      </c>
      <c r="D165" s="9" t="s">
        <v>146</v>
      </c>
      <c r="E165" s="74" t="s">
        <v>147</v>
      </c>
      <c r="F165" s="75"/>
      <c r="G165" s="76" t="s">
        <v>178</v>
      </c>
      <c r="H165" s="77"/>
      <c r="I165" s="77"/>
      <c r="J165" s="77"/>
      <c r="K165" s="78"/>
      <c r="L165" s="78"/>
      <c r="M165" s="79"/>
    </row>
    <row r="166" spans="2:13" ht="12.75">
      <c r="B166" s="7">
        <v>41764</v>
      </c>
      <c r="C166" s="6">
        <v>-100</v>
      </c>
      <c r="D166" s="9" t="s">
        <v>146</v>
      </c>
      <c r="E166" s="74" t="s">
        <v>154</v>
      </c>
      <c r="F166" s="75"/>
      <c r="G166" s="76" t="s">
        <v>190</v>
      </c>
      <c r="H166" s="77"/>
      <c r="I166" s="77"/>
      <c r="J166" s="77"/>
      <c r="K166" s="78"/>
      <c r="L166" s="78"/>
      <c r="M166" s="79"/>
    </row>
    <row r="167" spans="2:13" ht="12.75">
      <c r="B167" s="7">
        <v>41765</v>
      </c>
      <c r="C167" s="6">
        <v>-3.5</v>
      </c>
      <c r="D167" s="9" t="s">
        <v>116</v>
      </c>
      <c r="E167" s="74" t="s">
        <v>143</v>
      </c>
      <c r="F167" s="75"/>
      <c r="G167" s="76" t="s">
        <v>192</v>
      </c>
      <c r="H167" s="77"/>
      <c r="I167" s="77"/>
      <c r="J167" s="77"/>
      <c r="K167" s="78"/>
      <c r="L167" s="78"/>
      <c r="M167" s="79"/>
    </row>
    <row r="168" spans="2:13" ht="12.75">
      <c r="B168" s="7">
        <v>41765</v>
      </c>
      <c r="C168" s="6">
        <v>-200.13</v>
      </c>
      <c r="D168" s="9" t="s">
        <v>146</v>
      </c>
      <c r="E168" s="74" t="s">
        <v>147</v>
      </c>
      <c r="F168" s="75"/>
      <c r="G168" s="76" t="s">
        <v>178</v>
      </c>
      <c r="H168" s="77"/>
      <c r="I168" s="77"/>
      <c r="J168" s="77"/>
      <c r="K168" s="78"/>
      <c r="L168" s="78"/>
      <c r="M168" s="79"/>
    </row>
    <row r="169" spans="2:13" ht="12.75">
      <c r="B169" s="7">
        <v>41765</v>
      </c>
      <c r="C169" s="6">
        <v>5.67</v>
      </c>
      <c r="D169" s="9" t="s">
        <v>116</v>
      </c>
      <c r="E169" s="74" t="s">
        <v>147</v>
      </c>
      <c r="F169" s="75"/>
      <c r="G169" s="76" t="s">
        <v>178</v>
      </c>
      <c r="H169" s="77"/>
      <c r="I169" s="77"/>
      <c r="J169" s="77"/>
      <c r="K169" s="78"/>
      <c r="L169" s="78"/>
      <c r="M169" s="79"/>
    </row>
    <row r="170" spans="2:13" ht="12.75">
      <c r="B170" s="7">
        <v>41765</v>
      </c>
      <c r="C170" s="6">
        <v>-5.65</v>
      </c>
      <c r="D170" s="9" t="s">
        <v>116</v>
      </c>
      <c r="E170" s="74" t="s">
        <v>147</v>
      </c>
      <c r="F170" s="75"/>
      <c r="G170" s="76" t="s">
        <v>178</v>
      </c>
      <c r="H170" s="77"/>
      <c r="I170" s="77"/>
      <c r="J170" s="77"/>
      <c r="K170" s="78"/>
      <c r="L170" s="78"/>
      <c r="M170" s="79"/>
    </row>
    <row r="171" spans="2:13" ht="12.75">
      <c r="B171" s="7">
        <v>41765</v>
      </c>
      <c r="C171" s="6">
        <v>200.13</v>
      </c>
      <c r="D171" s="9" t="s">
        <v>146</v>
      </c>
      <c r="E171" s="74" t="s">
        <v>147</v>
      </c>
      <c r="F171" s="75"/>
      <c r="G171" s="76" t="s">
        <v>178</v>
      </c>
      <c r="H171" s="77"/>
      <c r="I171" s="77"/>
      <c r="J171" s="77"/>
      <c r="K171" s="78"/>
      <c r="L171" s="78"/>
      <c r="M171" s="79"/>
    </row>
    <row r="172" spans="2:13" ht="12.75">
      <c r="B172" s="7">
        <v>41765</v>
      </c>
      <c r="C172" s="6">
        <v>-221.16</v>
      </c>
      <c r="D172" s="9" t="s">
        <v>116</v>
      </c>
      <c r="E172" s="74" t="s">
        <v>150</v>
      </c>
      <c r="F172" s="75"/>
      <c r="G172" s="76" t="s">
        <v>189</v>
      </c>
      <c r="H172" s="77"/>
      <c r="I172" s="77"/>
      <c r="J172" s="77"/>
      <c r="K172" s="78"/>
      <c r="L172" s="78"/>
      <c r="M172" s="79"/>
    </row>
    <row r="173" spans="2:13" ht="12.75">
      <c r="B173" s="7">
        <v>41765</v>
      </c>
      <c r="C173" s="6">
        <v>-360.84</v>
      </c>
      <c r="D173" s="9" t="s">
        <v>116</v>
      </c>
      <c r="E173" s="74" t="s">
        <v>150</v>
      </c>
      <c r="F173" s="75"/>
      <c r="G173" s="76" t="s">
        <v>188</v>
      </c>
      <c r="H173" s="77"/>
      <c r="I173" s="77"/>
      <c r="J173" s="77"/>
      <c r="K173" s="78"/>
      <c r="L173" s="78"/>
      <c r="M173" s="79"/>
    </row>
    <row r="179" spans="2:11" ht="12.75">
      <c r="B179" s="40"/>
      <c r="F179" s="40" t="s">
        <v>20</v>
      </c>
      <c r="K179" s="22"/>
    </row>
    <row r="180" spans="2:11" ht="12.75">
      <c r="B180" s="40"/>
      <c r="F180" s="48" t="str">
        <f>XLRPARAMS_Position</f>
        <v>Начальник управления внутреннего учета</v>
      </c>
      <c r="K180" s="22"/>
    </row>
    <row r="181" spans="6:11" ht="12.75">
      <c r="F181" s="40"/>
      <c r="K181" s="22"/>
    </row>
    <row r="182" spans="5:8" ht="12.75">
      <c r="E182" s="21"/>
      <c r="F182" s="12"/>
      <c r="G182" s="17"/>
      <c r="H182" s="49" t="str">
        <f>XLRPARAMS_Signatory</f>
        <v>/Корсун Е.Я./</v>
      </c>
    </row>
    <row r="183" ht="12.75">
      <c r="F183" s="41"/>
    </row>
    <row r="184" ht="12.75">
      <c r="H184" s="20"/>
    </row>
    <row r="186" spans="6:7" ht="12.75">
      <c r="F186" t="s">
        <v>27</v>
      </c>
      <c r="G186" s="23">
        <f>XLRPARAMS_ReportDate</f>
        <v>41880</v>
      </c>
    </row>
  </sheetData>
  <sheetProtection/>
  <mergeCells count="106">
    <mergeCell ref="B6:M6"/>
    <mergeCell ref="B7:M7"/>
    <mergeCell ref="C123:E123"/>
    <mergeCell ref="C125:E125"/>
    <mergeCell ref="B20:H20"/>
    <mergeCell ref="E134:F134"/>
    <mergeCell ref="B23:E23"/>
    <mergeCell ref="C130:E130"/>
    <mergeCell ref="L130:O130"/>
    <mergeCell ref="C131:E131"/>
    <mergeCell ref="B24:E24"/>
    <mergeCell ref="B25:E25"/>
    <mergeCell ref="B26:E26"/>
    <mergeCell ref="B27:E27"/>
    <mergeCell ref="E136:F136"/>
    <mergeCell ref="L123:O123"/>
    <mergeCell ref="L125:O125"/>
    <mergeCell ref="G136:M136"/>
    <mergeCell ref="G134:M134"/>
    <mergeCell ref="E135:F135"/>
    <mergeCell ref="G135:M135"/>
    <mergeCell ref="C129:E129"/>
    <mergeCell ref="L129:O129"/>
    <mergeCell ref="L131:O131"/>
    <mergeCell ref="E140:F140"/>
    <mergeCell ref="G140:M140"/>
    <mergeCell ref="E141:F141"/>
    <mergeCell ref="G141:M141"/>
    <mergeCell ref="E142:F142"/>
    <mergeCell ref="G142:M142"/>
    <mergeCell ref="E137:F137"/>
    <mergeCell ref="G137:M137"/>
    <mergeCell ref="E138:F138"/>
    <mergeCell ref="G138:M138"/>
    <mergeCell ref="E139:F139"/>
    <mergeCell ref="G139:M139"/>
    <mergeCell ref="E146:F146"/>
    <mergeCell ref="G146:M146"/>
    <mergeCell ref="E147:F147"/>
    <mergeCell ref="G147:M147"/>
    <mergeCell ref="E148:F148"/>
    <mergeCell ref="G148:M148"/>
    <mergeCell ref="E143:F143"/>
    <mergeCell ref="G143:M143"/>
    <mergeCell ref="E144:F144"/>
    <mergeCell ref="G144:M144"/>
    <mergeCell ref="E145:F145"/>
    <mergeCell ref="G145:M145"/>
    <mergeCell ref="E152:F152"/>
    <mergeCell ref="G152:M152"/>
    <mergeCell ref="E153:F153"/>
    <mergeCell ref="G153:M153"/>
    <mergeCell ref="E154:F154"/>
    <mergeCell ref="G154:M154"/>
    <mergeCell ref="E149:F149"/>
    <mergeCell ref="G149:M149"/>
    <mergeCell ref="E150:F150"/>
    <mergeCell ref="G150:M150"/>
    <mergeCell ref="E151:F151"/>
    <mergeCell ref="G151:M151"/>
    <mergeCell ref="E158:F158"/>
    <mergeCell ref="G158:M158"/>
    <mergeCell ref="E159:F159"/>
    <mergeCell ref="G159:M159"/>
    <mergeCell ref="E160:F160"/>
    <mergeCell ref="G160:M160"/>
    <mergeCell ref="E155:F155"/>
    <mergeCell ref="G155:M155"/>
    <mergeCell ref="E156:F156"/>
    <mergeCell ref="G156:M156"/>
    <mergeCell ref="E157:F157"/>
    <mergeCell ref="G157:M157"/>
    <mergeCell ref="E165:F165"/>
    <mergeCell ref="G165:M165"/>
    <mergeCell ref="E166:F166"/>
    <mergeCell ref="G166:M166"/>
    <mergeCell ref="E161:F161"/>
    <mergeCell ref="G161:M161"/>
    <mergeCell ref="E162:F162"/>
    <mergeCell ref="G162:M162"/>
    <mergeCell ref="E163:F163"/>
    <mergeCell ref="G163:M163"/>
    <mergeCell ref="E173:F173"/>
    <mergeCell ref="G173:M173"/>
    <mergeCell ref="C124:E124"/>
    <mergeCell ref="L124:O124"/>
    <mergeCell ref="C126:E126"/>
    <mergeCell ref="L126:O126"/>
    <mergeCell ref="C127:E127"/>
    <mergeCell ref="L127:O127"/>
    <mergeCell ref="C128:E128"/>
    <mergeCell ref="L128:O128"/>
    <mergeCell ref="E170:F170"/>
    <mergeCell ref="G170:M170"/>
    <mergeCell ref="E171:F171"/>
    <mergeCell ref="G171:M171"/>
    <mergeCell ref="E172:F172"/>
    <mergeCell ref="G172:M172"/>
    <mergeCell ref="E167:F167"/>
    <mergeCell ref="G167:M167"/>
    <mergeCell ref="E168:F168"/>
    <mergeCell ref="G168:M168"/>
    <mergeCell ref="E169:F169"/>
    <mergeCell ref="G169:M169"/>
    <mergeCell ref="E164:F164"/>
    <mergeCell ref="G164:M164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7"/>
  <sheetViews>
    <sheetView zoomScalePageLayoutView="0" workbookViewId="0" topLeftCell="A1">
      <selection activeCell="A30133" sqref="A30133:X30134"/>
    </sheetView>
  </sheetViews>
  <sheetFormatPr defaultColWidth="9.140625" defaultRowHeight="12.75"/>
  <sheetData>
    <row r="5" spans="1:2" ht="12.75">
      <c r="A5" s="21" t="s">
        <v>100</v>
      </c>
      <c r="B5" t="e">
        <f>XLR_ERRNAME</f>
        <v>#NAME?</v>
      </c>
    </row>
    <row r="6" spans="1:8" ht="12.75">
      <c r="A6" t="s">
        <v>101</v>
      </c>
      <c r="B6" s="71">
        <v>41669</v>
      </c>
      <c r="C6" s="71">
        <v>41676</v>
      </c>
      <c r="D6" s="71">
        <v>41880</v>
      </c>
      <c r="E6" s="72" t="s">
        <v>102</v>
      </c>
      <c r="F6" s="72" t="s">
        <v>103</v>
      </c>
      <c r="G6" s="73">
        <v>553314.07</v>
      </c>
      <c r="H6" s="73">
        <v>493285.7</v>
      </c>
    </row>
    <row r="7" spans="1:6" ht="12.75">
      <c r="A7" t="s">
        <v>104</v>
      </c>
      <c r="B7" s="72" t="s">
        <v>105</v>
      </c>
      <c r="C7" s="72" t="s">
        <v>106</v>
      </c>
      <c r="D7" s="72" t="s">
        <v>107</v>
      </c>
      <c r="E7" s="72" t="s">
        <v>108</v>
      </c>
      <c r="F7" s="72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отчета о состоянии счета клиента</dc:title>
  <dc:subject/>
  <dc:creator>Пучков Алексей Петрович</dc:creator>
  <cp:keywords/>
  <dc:description>Является частью программного комплекса Поларнет РТС</dc:description>
  <cp:lastModifiedBy>Наташа</cp:lastModifiedBy>
  <cp:lastPrinted>2003-11-06T08:13:26Z</cp:lastPrinted>
  <dcterms:created xsi:type="dcterms:W3CDTF">2002-07-14T17:16:27Z</dcterms:created>
  <dcterms:modified xsi:type="dcterms:W3CDTF">2015-11-29T13:14:39Z</dcterms:modified>
  <cp:category/>
  <cp:version/>
  <cp:contentType/>
  <cp:contentStatus/>
</cp:coreProperties>
</file>